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uquet\Documents\Fred\enseignements\EID\wp1\"/>
    </mc:Choice>
  </mc:AlternateContent>
  <bookViews>
    <workbookView xWindow="0" yWindow="0" windowWidth="20520" windowHeight="9420" activeTab="3"/>
  </bookViews>
  <sheets>
    <sheet name="champ magnétique" sheetId="21" r:id="rId1"/>
    <sheet name="Vent" sheetId="19" r:id="rId2"/>
    <sheet name="sismique" sheetId="18" r:id="rId3"/>
    <sheet name="Lumière" sheetId="17" r:id="rId4"/>
    <sheet name="VECTEUR 2" sheetId="16" r:id="rId5"/>
    <sheet name="INTENSITE 2" sheetId="15" r:id="rId6"/>
    <sheet name="UNITAIRE 2" sheetId="14" r:id="rId7"/>
    <sheet name="VECTEUR 1" sheetId="13" r:id="rId8"/>
    <sheet name="INTENSITE 1" sheetId="4" r:id="rId9"/>
    <sheet name="UNITAIRE 1" sheetId="3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1" l="1"/>
  <c r="K34" i="21"/>
  <c r="J34" i="21"/>
  <c r="E34" i="21"/>
  <c r="D34" i="21"/>
  <c r="K33" i="21"/>
  <c r="J33" i="21"/>
  <c r="E33" i="21"/>
  <c r="D33" i="21"/>
  <c r="K32" i="21"/>
  <c r="J32" i="21"/>
  <c r="E32" i="21"/>
  <c r="D32" i="21"/>
  <c r="K31" i="21"/>
  <c r="J31" i="21"/>
  <c r="E31" i="21"/>
  <c r="D31" i="21"/>
  <c r="K30" i="21"/>
  <c r="J30" i="21"/>
  <c r="E30" i="21"/>
  <c r="D30" i="21"/>
  <c r="K29" i="21"/>
  <c r="J29" i="21"/>
  <c r="E29" i="21"/>
  <c r="D29" i="21"/>
  <c r="K28" i="21"/>
  <c r="J28" i="21"/>
  <c r="E28" i="21"/>
  <c r="D28" i="21"/>
  <c r="K27" i="21"/>
  <c r="J27" i="21"/>
  <c r="E27" i="21"/>
  <c r="D27" i="21"/>
  <c r="K26" i="21"/>
  <c r="J26" i="21"/>
  <c r="E26" i="21"/>
  <c r="D26" i="21"/>
  <c r="K25" i="21"/>
  <c r="J25" i="21"/>
  <c r="E25" i="21"/>
  <c r="D25" i="21"/>
  <c r="K24" i="21"/>
  <c r="J24" i="21"/>
  <c r="E24" i="21"/>
  <c r="D24" i="21"/>
  <c r="K23" i="21"/>
  <c r="J23" i="21"/>
  <c r="E23" i="21"/>
  <c r="D23" i="21"/>
  <c r="K22" i="21"/>
  <c r="J22" i="21"/>
  <c r="E22" i="21"/>
  <c r="D22" i="21"/>
  <c r="K21" i="21"/>
  <c r="J21" i="21"/>
  <c r="E21" i="21"/>
  <c r="D21" i="21"/>
  <c r="K20" i="21"/>
  <c r="J20" i="21"/>
  <c r="E20" i="21"/>
  <c r="D20" i="21"/>
  <c r="K19" i="21"/>
  <c r="J19" i="21"/>
  <c r="E19" i="21"/>
  <c r="D19" i="21"/>
  <c r="K18" i="21"/>
  <c r="J18" i="21"/>
  <c r="E18" i="21"/>
  <c r="D18" i="21"/>
  <c r="K17" i="21"/>
  <c r="J17" i="21"/>
  <c r="E17" i="21"/>
  <c r="D17" i="21"/>
  <c r="K16" i="21"/>
  <c r="J16" i="21"/>
  <c r="E16" i="21"/>
  <c r="D16" i="21"/>
  <c r="K15" i="21"/>
  <c r="J15" i="21"/>
  <c r="E15" i="21"/>
  <c r="D15" i="21"/>
  <c r="K14" i="21"/>
  <c r="J14" i="21"/>
  <c r="E14" i="21"/>
  <c r="D14" i="21"/>
  <c r="K13" i="21"/>
  <c r="J13" i="21"/>
  <c r="E13" i="21"/>
  <c r="D13" i="21"/>
  <c r="K12" i="21"/>
  <c r="J12" i="21"/>
  <c r="E12" i="21"/>
  <c r="D12" i="21"/>
  <c r="K11" i="21"/>
  <c r="J11" i="21"/>
  <c r="E11" i="21"/>
  <c r="D11" i="21"/>
  <c r="K10" i="21"/>
  <c r="J10" i="21"/>
  <c r="E10" i="21"/>
  <c r="D10" i="21"/>
  <c r="K9" i="21"/>
  <c r="J9" i="21"/>
  <c r="E9" i="21"/>
  <c r="D9" i="21"/>
  <c r="K8" i="21"/>
  <c r="J8" i="21"/>
  <c r="E8" i="21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8" i="19"/>
  <c r="D9" i="19"/>
  <c r="E9" i="19"/>
  <c r="D10" i="19"/>
  <c r="E10" i="19"/>
  <c r="D11" i="19"/>
  <c r="E11" i="19"/>
  <c r="D12" i="19"/>
  <c r="E12" i="19"/>
  <c r="D13" i="19"/>
  <c r="E13" i="19"/>
  <c r="D14" i="19"/>
  <c r="E14" i="19"/>
  <c r="D15" i="19"/>
  <c r="E15" i="19"/>
  <c r="D16" i="19"/>
  <c r="E16" i="19"/>
  <c r="D17" i="19"/>
  <c r="E17" i="19"/>
  <c r="D18" i="19"/>
  <c r="E18" i="19"/>
  <c r="D19" i="19"/>
  <c r="E19" i="19"/>
  <c r="D20" i="19"/>
  <c r="E20" i="19"/>
  <c r="D21" i="19"/>
  <c r="E21" i="19"/>
  <c r="D22" i="19"/>
  <c r="E22" i="19"/>
  <c r="D23" i="19"/>
  <c r="E23" i="19"/>
  <c r="D24" i="19"/>
  <c r="E24" i="19"/>
  <c r="D25" i="19"/>
  <c r="E25" i="19"/>
  <c r="D26" i="19"/>
  <c r="E26" i="19"/>
  <c r="D27" i="19"/>
  <c r="E27" i="19"/>
  <c r="D28" i="19"/>
  <c r="E28" i="19"/>
  <c r="D29" i="19"/>
  <c r="E29" i="19"/>
  <c r="D30" i="19"/>
  <c r="E30" i="19"/>
  <c r="D31" i="19"/>
  <c r="E31" i="19"/>
  <c r="D32" i="19"/>
  <c r="E32" i="19"/>
  <c r="D33" i="19"/>
  <c r="E33" i="19"/>
  <c r="D34" i="19"/>
  <c r="E34" i="19"/>
  <c r="E8" i="19"/>
  <c r="D8" i="19"/>
  <c r="J34" i="18"/>
  <c r="D34" i="18"/>
  <c r="J33" i="18"/>
  <c r="D33" i="18"/>
  <c r="J32" i="18"/>
  <c r="D32" i="18"/>
  <c r="J31" i="18"/>
  <c r="D31" i="18"/>
  <c r="J30" i="18"/>
  <c r="D30" i="18"/>
  <c r="J29" i="18"/>
  <c r="D29" i="18"/>
  <c r="J28" i="18"/>
  <c r="D28" i="18"/>
  <c r="J27" i="18"/>
  <c r="D27" i="18"/>
  <c r="J26" i="18"/>
  <c r="D26" i="18"/>
  <c r="J25" i="18"/>
  <c r="D25" i="18"/>
  <c r="J24" i="18"/>
  <c r="D24" i="18"/>
  <c r="J23" i="18"/>
  <c r="D23" i="18"/>
  <c r="J22" i="18"/>
  <c r="D22" i="18"/>
  <c r="J21" i="18"/>
  <c r="D21" i="18"/>
  <c r="J20" i="18"/>
  <c r="D20" i="18"/>
  <c r="J19" i="18"/>
  <c r="D19" i="18"/>
  <c r="J18" i="18"/>
  <c r="D18" i="18"/>
  <c r="J17" i="18"/>
  <c r="D17" i="18"/>
  <c r="J16" i="18"/>
  <c r="D16" i="18"/>
  <c r="J15" i="18"/>
  <c r="D15" i="18"/>
  <c r="J14" i="18"/>
  <c r="D14" i="18"/>
  <c r="J13" i="18"/>
  <c r="D13" i="18"/>
  <c r="J12" i="18"/>
  <c r="D12" i="18"/>
  <c r="J11" i="18"/>
  <c r="D11" i="18"/>
  <c r="J10" i="18"/>
  <c r="D10" i="18"/>
  <c r="J9" i="18"/>
  <c r="D9" i="18"/>
  <c r="J8" i="18"/>
  <c r="D8" i="18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8" i="17"/>
  <c r="H7" i="16" l="1"/>
  <c r="H8" i="16"/>
  <c r="H9" i="16"/>
  <c r="H10" i="16"/>
  <c r="F10" i="16" s="1"/>
  <c r="H11" i="16"/>
  <c r="F11" i="16" s="1"/>
  <c r="H12" i="16"/>
  <c r="H13" i="16"/>
  <c r="H14" i="16"/>
  <c r="F14" i="16" s="1"/>
  <c r="H15" i="16"/>
  <c r="F15" i="16" s="1"/>
  <c r="H16" i="16"/>
  <c r="F16" i="16" s="1"/>
  <c r="H17" i="16"/>
  <c r="H18" i="16"/>
  <c r="F18" i="16" s="1"/>
  <c r="H19" i="16"/>
  <c r="F19" i="16" s="1"/>
  <c r="H20" i="16"/>
  <c r="F20" i="16" s="1"/>
  <c r="H21" i="16"/>
  <c r="H22" i="16"/>
  <c r="F22" i="16" s="1"/>
  <c r="H23" i="16"/>
  <c r="H24" i="16"/>
  <c r="F24" i="16" s="1"/>
  <c r="H25" i="16"/>
  <c r="H26" i="16"/>
  <c r="F26" i="16" s="1"/>
  <c r="H27" i="16"/>
  <c r="F27" i="16" s="1"/>
  <c r="H28" i="16"/>
  <c r="F28" i="16" s="1"/>
  <c r="H29" i="16"/>
  <c r="H30" i="16"/>
  <c r="F30" i="16" s="1"/>
  <c r="H31" i="16"/>
  <c r="H32" i="16"/>
  <c r="F32" i="16" s="1"/>
  <c r="H6" i="16"/>
  <c r="F6" i="16" s="1"/>
  <c r="G7" i="16"/>
  <c r="D7" i="16" s="1"/>
  <c r="G8" i="16"/>
  <c r="D8" i="16" s="1"/>
  <c r="G9" i="16"/>
  <c r="D9" i="16" s="1"/>
  <c r="G10" i="16"/>
  <c r="D10" i="16" s="1"/>
  <c r="G11" i="16"/>
  <c r="G12" i="16"/>
  <c r="D12" i="16" s="1"/>
  <c r="G13" i="16"/>
  <c r="D13" i="16" s="1"/>
  <c r="G14" i="16"/>
  <c r="D14" i="16" s="1"/>
  <c r="G15" i="16"/>
  <c r="D15" i="16" s="1"/>
  <c r="G16" i="16"/>
  <c r="G17" i="16"/>
  <c r="D17" i="16" s="1"/>
  <c r="G18" i="16"/>
  <c r="D18" i="16" s="1"/>
  <c r="G19" i="16"/>
  <c r="G20" i="16"/>
  <c r="G21" i="16"/>
  <c r="D21" i="16" s="1"/>
  <c r="G22" i="16"/>
  <c r="D22" i="16" s="1"/>
  <c r="G23" i="16"/>
  <c r="G24" i="16"/>
  <c r="D24" i="16" s="1"/>
  <c r="G25" i="16"/>
  <c r="D25" i="16" s="1"/>
  <c r="G26" i="16"/>
  <c r="D26" i="16" s="1"/>
  <c r="G27" i="16"/>
  <c r="G28" i="16"/>
  <c r="G29" i="16"/>
  <c r="D29" i="16" s="1"/>
  <c r="G30" i="16"/>
  <c r="D30" i="16" s="1"/>
  <c r="G31" i="16"/>
  <c r="G32" i="16"/>
  <c r="D32" i="16" s="1"/>
  <c r="G6" i="16"/>
  <c r="F31" i="16"/>
  <c r="D31" i="16"/>
  <c r="F29" i="16"/>
  <c r="D28" i="16"/>
  <c r="D27" i="16"/>
  <c r="F25" i="16"/>
  <c r="F23" i="16"/>
  <c r="D23" i="16"/>
  <c r="F21" i="16"/>
  <c r="D20" i="16"/>
  <c r="D19" i="16"/>
  <c r="F17" i="16"/>
  <c r="D16" i="16"/>
  <c r="F13" i="16"/>
  <c r="F12" i="16"/>
  <c r="D11" i="16"/>
  <c r="F9" i="16"/>
  <c r="F8" i="16"/>
  <c r="F7" i="16"/>
  <c r="D6" i="16"/>
  <c r="G49" i="14"/>
  <c r="I49" i="14" s="1"/>
  <c r="I48" i="14"/>
  <c r="G48" i="14"/>
  <c r="H48" i="14" s="1"/>
  <c r="I47" i="14"/>
  <c r="H47" i="14"/>
  <c r="G47" i="14"/>
  <c r="G46" i="14"/>
  <c r="I46" i="14" s="1"/>
  <c r="G45" i="14"/>
  <c r="I45" i="14" s="1"/>
  <c r="I44" i="14"/>
  <c r="G44" i="14"/>
  <c r="H44" i="14" s="1"/>
  <c r="I43" i="14"/>
  <c r="H43" i="14"/>
  <c r="G43" i="14"/>
  <c r="G42" i="14"/>
  <c r="I42" i="14" s="1"/>
  <c r="G41" i="14"/>
  <c r="I41" i="14" s="1"/>
  <c r="I40" i="14"/>
  <c r="G40" i="14"/>
  <c r="H40" i="14" s="1"/>
  <c r="I39" i="14"/>
  <c r="H39" i="14"/>
  <c r="G39" i="14"/>
  <c r="G38" i="14"/>
  <c r="I38" i="14" s="1"/>
  <c r="G37" i="14"/>
  <c r="I37" i="14" s="1"/>
  <c r="I36" i="14"/>
  <c r="H36" i="14"/>
  <c r="G36" i="14"/>
  <c r="F32" i="14"/>
  <c r="D32" i="14"/>
  <c r="F31" i="14"/>
  <c r="D31" i="14"/>
  <c r="F30" i="14"/>
  <c r="D30" i="14"/>
  <c r="F29" i="14"/>
  <c r="D29" i="14"/>
  <c r="F28" i="14"/>
  <c r="D28" i="14"/>
  <c r="F27" i="14"/>
  <c r="D27" i="14"/>
  <c r="F26" i="14"/>
  <c r="D26" i="14"/>
  <c r="F25" i="14"/>
  <c r="D25" i="14"/>
  <c r="F24" i="14"/>
  <c r="D24" i="14"/>
  <c r="F23" i="14"/>
  <c r="D23" i="14"/>
  <c r="F22" i="14"/>
  <c r="D22" i="14"/>
  <c r="F21" i="14"/>
  <c r="D21" i="14"/>
  <c r="F20" i="14"/>
  <c r="D20" i="14"/>
  <c r="F19" i="14"/>
  <c r="D19" i="14"/>
  <c r="F18" i="14"/>
  <c r="D18" i="14"/>
  <c r="F17" i="14"/>
  <c r="D17" i="14"/>
  <c r="F16" i="14"/>
  <c r="D16" i="14"/>
  <c r="F15" i="14"/>
  <c r="D15" i="14"/>
  <c r="F14" i="14"/>
  <c r="D14" i="14"/>
  <c r="F13" i="14"/>
  <c r="D13" i="14"/>
  <c r="F12" i="14"/>
  <c r="D12" i="14"/>
  <c r="F11" i="14"/>
  <c r="D11" i="14"/>
  <c r="F10" i="14"/>
  <c r="D10" i="14"/>
  <c r="F9" i="14"/>
  <c r="D9" i="14"/>
  <c r="F8" i="14"/>
  <c r="D8" i="14"/>
  <c r="F7" i="14"/>
  <c r="D7" i="14"/>
  <c r="F6" i="14"/>
  <c r="D6" i="14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36" i="3"/>
  <c r="H7" i="13"/>
  <c r="H8" i="13"/>
  <c r="F8" i="13" s="1"/>
  <c r="H9" i="13"/>
  <c r="H10" i="13"/>
  <c r="F10" i="13" s="1"/>
  <c r="H11" i="13"/>
  <c r="H12" i="13"/>
  <c r="F12" i="13" s="1"/>
  <c r="H13" i="13"/>
  <c r="H14" i="13"/>
  <c r="F14" i="13" s="1"/>
  <c r="H15" i="13"/>
  <c r="H16" i="13"/>
  <c r="F16" i="13" s="1"/>
  <c r="H17" i="13"/>
  <c r="H18" i="13"/>
  <c r="F18" i="13" s="1"/>
  <c r="H6" i="13"/>
  <c r="F6" i="13" s="1"/>
  <c r="G7" i="13"/>
  <c r="D7" i="13" s="1"/>
  <c r="G8" i="13"/>
  <c r="G9" i="13"/>
  <c r="G10" i="13"/>
  <c r="G11" i="13"/>
  <c r="G12" i="13"/>
  <c r="G13" i="13"/>
  <c r="D13" i="13" s="1"/>
  <c r="G14" i="13"/>
  <c r="G15" i="13"/>
  <c r="D15" i="13" s="1"/>
  <c r="G16" i="13"/>
  <c r="G17" i="13"/>
  <c r="D17" i="13" s="1"/>
  <c r="G18" i="13"/>
  <c r="D18" i="13" s="1"/>
  <c r="G6" i="13"/>
  <c r="F17" i="13"/>
  <c r="D16" i="13"/>
  <c r="F15" i="13"/>
  <c r="D14" i="13"/>
  <c r="F13" i="13"/>
  <c r="D12" i="13"/>
  <c r="F11" i="13"/>
  <c r="D11" i="13"/>
  <c r="D10" i="13"/>
  <c r="F9" i="13"/>
  <c r="D9" i="13"/>
  <c r="D8" i="13"/>
  <c r="F7" i="13"/>
  <c r="D6" i="13"/>
  <c r="H38" i="14" l="1"/>
  <c r="H42" i="14"/>
  <c r="H46" i="14"/>
  <c r="H37" i="14"/>
  <c r="H41" i="14"/>
  <c r="H45" i="14"/>
  <c r="H49" i="14"/>
  <c r="F18" i="3" l="1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H21" i="13"/>
  <c r="F21" i="13" s="1"/>
  <c r="F21" i="3"/>
  <c r="F29" i="3"/>
  <c r="F32" i="3"/>
  <c r="F28" i="3"/>
  <c r="G22" i="13"/>
  <c r="D22" i="13" s="1"/>
  <c r="F26" i="3"/>
  <c r="F31" i="3"/>
  <c r="F24" i="3"/>
  <c r="F27" i="3"/>
  <c r="F20" i="3"/>
  <c r="G19" i="13"/>
  <c r="D19" i="13" s="1"/>
  <c r="H23" i="13"/>
  <c r="F23" i="13" s="1"/>
  <c r="F23" i="3"/>
  <c r="H26" i="13"/>
  <c r="F26" i="13" s="1"/>
  <c r="G23" i="13"/>
  <c r="D23" i="13" s="1"/>
  <c r="H20" i="13"/>
  <c r="F20" i="13"/>
  <c r="D26" i="3"/>
  <c r="G26" i="13"/>
  <c r="D26" i="13"/>
  <c r="G32" i="13"/>
  <c r="D32" i="13" s="1"/>
  <c r="F22" i="3"/>
  <c r="H22" i="13"/>
  <c r="F22" i="13" s="1"/>
  <c r="F30" i="3"/>
  <c r="F25" i="3"/>
  <c r="G30" i="13"/>
  <c r="D30" i="13" s="1"/>
  <c r="H28" i="13"/>
  <c r="F28" i="13" s="1"/>
  <c r="D32" i="3"/>
  <c r="H32" i="13"/>
  <c r="F32" i="13" s="1"/>
  <c r="D30" i="3"/>
  <c r="H30" i="13"/>
  <c r="F30" i="13"/>
  <c r="G28" i="13"/>
  <c r="D28" i="13" s="1"/>
  <c r="G20" i="13"/>
  <c r="D20" i="13"/>
  <c r="G25" i="13"/>
  <c r="D25" i="13" s="1"/>
  <c r="F19" i="3"/>
  <c r="H19" i="13"/>
  <c r="F19" i="13" s="1"/>
  <c r="H27" i="13"/>
  <c r="F27" i="13" s="1"/>
  <c r="D21" i="3"/>
  <c r="G21" i="13"/>
  <c r="D21" i="13"/>
  <c r="D22" i="3"/>
  <c r="G24" i="13"/>
  <c r="D24" i="13" s="1"/>
  <c r="G29" i="13"/>
  <c r="D29" i="13"/>
  <c r="G31" i="13"/>
  <c r="D31" i="13" s="1"/>
  <c r="D19" i="3"/>
  <c r="D23" i="3"/>
  <c r="D28" i="3"/>
  <c r="G27" i="13"/>
  <c r="D27" i="13" s="1"/>
  <c r="D24" i="3"/>
  <c r="H24" i="13"/>
  <c r="F24" i="13" s="1"/>
  <c r="D29" i="3"/>
  <c r="H29" i="13"/>
  <c r="F29" i="13" s="1"/>
  <c r="D20" i="3"/>
  <c r="D31" i="3"/>
  <c r="H31" i="13"/>
  <c r="F31" i="13" s="1"/>
  <c r="D27" i="3"/>
  <c r="H25" i="13"/>
  <c r="F25" i="13" s="1"/>
  <c r="D25" i="3"/>
</calcChain>
</file>

<file path=xl/sharedStrings.xml><?xml version="1.0" encoding="utf-8"?>
<sst xmlns="http://schemas.openxmlformats.org/spreadsheetml/2006/main" count="74" uniqueCount="23">
  <si>
    <t>X1</t>
  </si>
  <si>
    <t>Y1</t>
  </si>
  <si>
    <t>Vx</t>
  </si>
  <si>
    <t>Vy</t>
  </si>
  <si>
    <t>Z</t>
  </si>
  <si>
    <t>Composante isotrope de l'éclairement</t>
  </si>
  <si>
    <t>coord X</t>
  </si>
  <si>
    <t>Coord Y</t>
  </si>
  <si>
    <t>conversion</t>
  </si>
  <si>
    <t>intensité lumieuse (lux)</t>
  </si>
  <si>
    <t>(bonnes mesures)</t>
  </si>
  <si>
    <t>(mauvaises mesures)</t>
  </si>
  <si>
    <t>Activité sismique</t>
  </si>
  <si>
    <t>intensité de l'activité (ua)</t>
  </si>
  <si>
    <t>Vitesse du vent</t>
  </si>
  <si>
    <t>vitesse  du vent (km/h)</t>
  </si>
  <si>
    <t>(convention : positif vers le haut et la droite)</t>
  </si>
  <si>
    <t>Coord Vx</t>
  </si>
  <si>
    <t>Coord Vy</t>
  </si>
  <si>
    <t>Champ magnétique</t>
  </si>
  <si>
    <t>Champ magnétique (T)</t>
  </si>
  <si>
    <t>Coord Bx</t>
  </si>
  <si>
    <t>Coord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</si>
</sst>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E+00"/>
    <numFmt numFmtId="166" formatCode="0.0000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0" fontId="0" fillId="0" borderId="0" xfId="0" applyFill="1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2287559489521304E-2"/>
          <c:y val="7.2451450098303727E-2"/>
          <c:w val="0.93552580650436934"/>
          <c:h val="0.88420770238526336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2'!$C$6:$D$6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190.39701118060881</c:v>
                </c:pt>
              </c:numCache>
            </c:numRef>
          </c:xVal>
          <c:yVal>
            <c:numRef>
              <c:f>'VECTEUR 2'!$E$6:$F$6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-28.288252763423095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0B-4C12-B1C7-A7D2E6E654A2}"/>
            </c:ext>
          </c:extLst>
        </c:ser>
        <c:ser>
          <c:idx val="1"/>
          <c:order val="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2'!$C$7:$D$7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190.39404535739857</c:v>
                </c:pt>
              </c:numCache>
            </c:numRef>
          </c:xVal>
          <c:yVal>
            <c:numRef>
              <c:f>'VECTEUR 2'!$E$7:$F$7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-30.632573226531065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0B-4C12-B1C7-A7D2E6E654A2}"/>
            </c:ext>
          </c:extLst>
        </c:ser>
        <c:ser>
          <c:idx val="2"/>
          <c:order val="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2'!$C$8:$D$8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190.37072834766877</c:v>
                </c:pt>
              </c:numCache>
            </c:numRef>
          </c:xVal>
          <c:yVal>
            <c:numRef>
              <c:f>'VECTEUR 2'!$E$8:$F$8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-32.458542102905234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0B-4C12-B1C7-A7D2E6E654A2}"/>
            </c:ext>
          </c:extLst>
        </c:ser>
        <c:ser>
          <c:idx val="3"/>
          <c:order val="3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2'!$C$9:$D$9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190.37358186275924</c:v>
                </c:pt>
              </c:numCache>
            </c:numRef>
          </c:xVal>
          <c:yVal>
            <c:numRef>
              <c:f>'VECTEUR 2'!$E$9:$F$9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-34.505633256629864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0B-4C12-B1C7-A7D2E6E654A2}"/>
            </c:ext>
          </c:extLst>
        </c:ser>
        <c:ser>
          <c:idx val="4"/>
          <c:order val="4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2'!$C$10:$D$10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190.37072131745339</c:v>
                </c:pt>
              </c:numCache>
            </c:numRef>
          </c:xVal>
          <c:yVal>
            <c:numRef>
              <c:f>'VECTEUR 2'!$E$10:$F$10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-36.788785255866351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0B-4C12-B1C7-A7D2E6E654A2}"/>
            </c:ext>
          </c:extLst>
        </c:ser>
        <c:ser>
          <c:idx val="5"/>
          <c:order val="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2'!$C$11:$D$11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190.38518512376399</c:v>
                </c:pt>
              </c:numCache>
            </c:numRef>
          </c:xVal>
          <c:yVal>
            <c:numRef>
              <c:f>'VECTEUR 2'!$E$11:$F$11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-38.483666112243284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0B-4C12-B1C7-A7D2E6E654A2}"/>
            </c:ext>
          </c:extLst>
        </c:ser>
        <c:ser>
          <c:idx val="6"/>
          <c:order val="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2'!$C$12:$D$12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187.31597018774266</c:v>
                </c:pt>
              </c:numCache>
            </c:numRef>
          </c:xVal>
          <c:yVal>
            <c:numRef>
              <c:f>'VECTEUR 2'!$E$12:$F$12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-28.788340159600235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0B-4C12-B1C7-A7D2E6E654A2}"/>
            </c:ext>
          </c:extLst>
        </c:ser>
        <c:ser>
          <c:idx val="7"/>
          <c:order val="7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2'!$C$13:$D$13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187.31068925688265</c:v>
                </c:pt>
              </c:numCache>
            </c:numRef>
          </c:xVal>
          <c:yVal>
            <c:numRef>
              <c:f>'VECTEUR 2'!$E$13:$F$13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-30.428796472688976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0B-4C12-B1C7-A7D2E6E654A2}"/>
            </c:ext>
          </c:extLst>
        </c:ser>
        <c:ser>
          <c:idx val="8"/>
          <c:order val="8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2'!$C$14:$D$14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187.30029908871879</c:v>
                </c:pt>
              </c:numCache>
            </c:numRef>
          </c:xVal>
          <c:yVal>
            <c:numRef>
              <c:f>'VECTEUR 2'!$E$14:$F$14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-32.543167988424806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0B-4C12-B1C7-A7D2E6E654A2}"/>
            </c:ext>
          </c:extLst>
        </c:ser>
        <c:ser>
          <c:idx val="9"/>
          <c:order val="9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2'!$C$15:$D$15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187.27750969044146</c:v>
                </c:pt>
              </c:numCache>
            </c:numRef>
          </c:xVal>
          <c:yVal>
            <c:numRef>
              <c:f>'VECTEUR 2'!$E$15:$F$15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-34.778434803683695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00B-4C12-B1C7-A7D2E6E654A2}"/>
            </c:ext>
          </c:extLst>
        </c:ser>
        <c:ser>
          <c:idx val="10"/>
          <c:order val="1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2'!$C$16:$D$16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187.2602709751462</c:v>
                </c:pt>
              </c:numCache>
            </c:numRef>
          </c:xVal>
          <c:yVal>
            <c:numRef>
              <c:f>'VECTEUR 2'!$E$16:$F$16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-36.50984778577979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00B-4C12-B1C7-A7D2E6E654A2}"/>
            </c:ext>
          </c:extLst>
        </c:ser>
        <c:ser>
          <c:idx val="11"/>
          <c:order val="1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2'!$C$17:$D$17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187.27501816259633</c:v>
                </c:pt>
              </c:numCache>
            </c:numRef>
          </c:xVal>
          <c:yVal>
            <c:numRef>
              <c:f>'VECTEUR 2'!$E$17:$F$17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-38.311940709474541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00B-4C12-B1C7-A7D2E6E654A2}"/>
            </c:ext>
          </c:extLst>
        </c:ser>
        <c:ser>
          <c:idx val="12"/>
          <c:order val="1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2'!$C$18:$D$18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187.29772707975684</c:v>
                </c:pt>
              </c:numCache>
            </c:numRef>
          </c:xVal>
          <c:yVal>
            <c:numRef>
              <c:f>'VECTEUR 2'!$E$18:$F$18</c:f>
              <c:numCache>
                <c:formatCode>0.00E+00</c:formatCode>
                <c:ptCount val="2"/>
                <c:pt idx="0" formatCode="General">
                  <c:v>-40.5</c:v>
                </c:pt>
                <c:pt idx="1">
                  <c:v>-40.042929972486014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00B-4C12-B1C7-A7D2E6E654A2}"/>
            </c:ext>
          </c:extLst>
        </c:ser>
        <c:ser>
          <c:idx val="13"/>
          <c:order val="13"/>
          <c:spPr>
            <a:ln w="38100" cap="rnd">
              <a:solidFill>
                <a:srgbClr val="FFFF00"/>
              </a:solidFill>
              <a:round/>
              <a:tailEnd type="none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8100" cap="rnd">
                <a:solidFill>
                  <a:srgbClr val="FFFF00"/>
                </a:solidFill>
                <a:round/>
                <a:headEnd type="stealth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E-700B-4C12-B1C7-A7D2E6E654A2}"/>
              </c:ext>
            </c:extLst>
          </c:dPt>
          <c:xVal>
            <c:numRef>
              <c:f>'VECTEUR 2'!$C$19:$D$19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184.5053519317637</c:v>
                </c:pt>
              </c:numCache>
            </c:numRef>
          </c:xVal>
          <c:yVal>
            <c:numRef>
              <c:f>'VECTEUR 2'!$E$19:$F$19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-28.766719430888042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00B-4C12-B1C7-A7D2E6E654A2}"/>
            </c:ext>
          </c:extLst>
        </c:ser>
        <c:ser>
          <c:idx val="14"/>
          <c:order val="14"/>
          <c:spPr>
            <a:ln w="38100" cap="rnd">
              <a:solidFill>
                <a:srgbClr val="FFFF00"/>
              </a:solidFill>
              <a:round/>
              <a:headEnd type="none"/>
              <a:tailEnd type="stealth"/>
            </a:ln>
            <a:effectLst/>
          </c:spPr>
          <c:marker>
            <c:symbol val="none"/>
          </c:marker>
          <c:xVal>
            <c:numRef>
              <c:f>'VECTEUR 2'!$C$20:$D$20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183.9158164491933</c:v>
                </c:pt>
              </c:numCache>
            </c:numRef>
          </c:xVal>
          <c:yVal>
            <c:numRef>
              <c:f>'VECTEUR 2'!$E$20:$F$20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-31.172120545854824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00B-4C12-B1C7-A7D2E6E654A2}"/>
            </c:ext>
          </c:extLst>
        </c:ser>
        <c:ser>
          <c:idx val="15"/>
          <c:order val="1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2'!$C$21:$D$21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183.57810286273613</c:v>
                </c:pt>
              </c:numCache>
            </c:numRef>
          </c:xVal>
          <c:yVal>
            <c:numRef>
              <c:f>'VECTEUR 2'!$E$21:$F$21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-32.72130861548272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00B-4C12-B1C7-A7D2E6E654A2}"/>
            </c:ext>
          </c:extLst>
        </c:ser>
        <c:ser>
          <c:idx val="16"/>
          <c:order val="1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2'!$C$22:$D$22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184.97921641837834</c:v>
                </c:pt>
              </c:numCache>
            </c:numRef>
          </c:xVal>
          <c:yVal>
            <c:numRef>
              <c:f>'VECTEUR 2'!$E$22:$F$22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-34.500206724394737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00B-4C12-B1C7-A7D2E6E654A2}"/>
            </c:ext>
          </c:extLst>
        </c:ser>
        <c:ser>
          <c:idx val="17"/>
          <c:order val="17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2'!$C$23:$D$23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183.44488787816704</c:v>
                </c:pt>
              </c:numCache>
            </c:numRef>
          </c:xVal>
          <c:yVal>
            <c:numRef>
              <c:f>'VECTEUR 2'!$E$23:$F$23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-36.532988829704642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00B-4C12-B1C7-A7D2E6E654A2}"/>
            </c:ext>
          </c:extLst>
        </c:ser>
        <c:ser>
          <c:idx val="18"/>
          <c:order val="18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2'!$C$24:$D$24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184.05432103577908</c:v>
                </c:pt>
              </c:numCache>
            </c:numRef>
          </c:xVal>
          <c:yVal>
            <c:numRef>
              <c:f>'VECTEUR 2'!$E$24:$F$24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-37.763731505067582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00B-4C12-B1C7-A7D2E6E654A2}"/>
            </c:ext>
          </c:extLst>
        </c:ser>
        <c:ser>
          <c:idx val="19"/>
          <c:order val="19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2'!$C$25:$D$25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184.53926114736399</c:v>
                </c:pt>
              </c:numCache>
            </c:numRef>
          </c:xVal>
          <c:yVal>
            <c:numRef>
              <c:f>'VECTEUR 2'!$E$25:$F$25</c:f>
              <c:numCache>
                <c:formatCode>0.00E+00</c:formatCode>
                <c:ptCount val="2"/>
                <c:pt idx="0" formatCode="General">
                  <c:v>-40.5</c:v>
                </c:pt>
                <c:pt idx="1">
                  <c:v>-40.38552206720631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00B-4C12-B1C7-A7D2E6E654A2}"/>
            </c:ext>
          </c:extLst>
        </c:ser>
        <c:ser>
          <c:idx val="20"/>
          <c:order val="2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2'!$C$26:$D$26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182.12303664864652</c:v>
                </c:pt>
              </c:numCache>
            </c:numRef>
          </c:xVal>
          <c:yVal>
            <c:numRef>
              <c:f>'VECTEUR 2'!$E$26:$F$26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-31.900030094164766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00B-4C12-B1C7-A7D2E6E654A2}"/>
            </c:ext>
          </c:extLst>
        </c:ser>
        <c:ser>
          <c:idx val="21"/>
          <c:order val="2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2'!$C$27:$D$27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181.66716282143273</c:v>
                </c:pt>
              </c:numCache>
            </c:numRef>
          </c:xVal>
          <c:yVal>
            <c:numRef>
              <c:f>'VECTEUR 2'!$E$27:$F$27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-34.217816111848308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00B-4C12-B1C7-A7D2E6E654A2}"/>
            </c:ext>
          </c:extLst>
        </c:ser>
        <c:ser>
          <c:idx val="22"/>
          <c:order val="2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2'!$C$28:$D$28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182.27041670061408</c:v>
                </c:pt>
              </c:numCache>
            </c:numRef>
          </c:xVal>
          <c:yVal>
            <c:numRef>
              <c:f>'VECTEUR 2'!$E$28:$F$28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-34.792657834248857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00B-4C12-B1C7-A7D2E6E654A2}"/>
            </c:ext>
          </c:extLst>
        </c:ser>
        <c:ser>
          <c:idx val="23"/>
          <c:order val="23"/>
          <c:spPr>
            <a:ln w="38100" cap="rnd">
              <a:solidFill>
                <a:srgbClr val="FFFF00"/>
              </a:solidFill>
              <a:round/>
              <a:headEnd type="none"/>
              <a:tailEnd type="stealth"/>
            </a:ln>
            <a:effectLst/>
          </c:spPr>
          <c:marker>
            <c:symbol val="none"/>
          </c:marker>
          <c:xVal>
            <c:numRef>
              <c:f>'VECTEUR 2'!$C$29:$D$29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181.84932002837928</c:v>
                </c:pt>
              </c:numCache>
            </c:numRef>
          </c:xVal>
          <c:yVal>
            <c:numRef>
              <c:f>'VECTEUR 2'!$E$29:$F$29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-37.050415388412119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00B-4C12-B1C7-A7D2E6E654A2}"/>
            </c:ext>
          </c:extLst>
        </c:ser>
        <c:ser>
          <c:idx val="24"/>
          <c:order val="24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2'!$C$30:$D$30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180.40693979898751</c:v>
                </c:pt>
              </c:numCache>
            </c:numRef>
          </c:xVal>
          <c:yVal>
            <c:numRef>
              <c:f>'VECTEUR 2'!$E$30:$F$30</c:f>
              <c:numCache>
                <c:formatCode>0.00E+00</c:formatCode>
                <c:ptCount val="2"/>
                <c:pt idx="0" formatCode="General">
                  <c:v>-32</c:v>
                </c:pt>
                <c:pt idx="1">
                  <c:v>-33.220819396962547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700B-4C12-B1C7-A7D2E6E654A2}"/>
            </c:ext>
          </c:extLst>
        </c:ser>
        <c:ser>
          <c:idx val="25"/>
          <c:order val="2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2'!$C$31:$D$31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181.51036026126613</c:v>
                </c:pt>
              </c:numCache>
            </c:numRef>
          </c:xVal>
          <c:yVal>
            <c:numRef>
              <c:f>'VECTEUR 2'!$E$31:$F$31</c:f>
              <c:numCache>
                <c:formatCode>0.00E+00</c:formatCode>
                <c:ptCount val="2"/>
                <c:pt idx="0" formatCode="General">
                  <c:v>-34</c:v>
                </c:pt>
                <c:pt idx="1">
                  <c:v>-34.151036026126611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00B-4C12-B1C7-A7D2E6E654A2}"/>
            </c:ext>
          </c:extLst>
        </c:ser>
        <c:ser>
          <c:idx val="26"/>
          <c:order val="2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2'!$C$32:$D$32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180.03117691453625</c:v>
                </c:pt>
              </c:numCache>
            </c:numRef>
          </c:xVal>
          <c:yVal>
            <c:numRef>
              <c:f>'VECTEUR 2'!$E$32:$F$32</c:f>
              <c:numCache>
                <c:formatCode>0.00E+00</c:formatCode>
                <c:ptCount val="2"/>
                <c:pt idx="0" formatCode="General">
                  <c:v>-36</c:v>
                </c:pt>
                <c:pt idx="1">
                  <c:v>-35.064692563912807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700B-4C12-B1C7-A7D2E6E65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14000"/>
        <c:axId val="382414328"/>
      </c:scatterChart>
      <c:valAx>
        <c:axId val="382414000"/>
        <c:scaling>
          <c:orientation val="minMax"/>
          <c:max val="197"/>
          <c:min val="17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2414328"/>
        <c:crosses val="autoZero"/>
        <c:crossBetween val="midCat"/>
      </c:valAx>
      <c:valAx>
        <c:axId val="382414328"/>
        <c:scaling>
          <c:orientation val="minMax"/>
          <c:max val="-24"/>
          <c:min val="-4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2414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0"/>
          <c:order val="0"/>
          <c:spPr>
            <a:solidFill>
              <a:schemeClr val="accent1"/>
            </a:solidFill>
            <a:ln/>
            <a:effectLst/>
            <a:sp3d/>
          </c:spPr>
          <c:val>
            <c:numRef>
              <c:f>'INTENSITE 2'!$B$38:$F$38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4.2300000000000004</c:v>
                </c:pt>
                <c:pt idx="3">
                  <c:v>1.37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6-4F7F-AD11-38E3854D4DE3}"/>
            </c:ext>
          </c:extLst>
        </c:ser>
        <c:ser>
          <c:idx val="1"/>
          <c:order val="1"/>
          <c:spPr>
            <a:solidFill>
              <a:schemeClr val="accent2"/>
            </a:solidFill>
            <a:ln/>
            <a:effectLst/>
            <a:sp3d/>
          </c:spPr>
          <c:val>
            <c:numRef>
              <c:f>'INTENSITE 2'!$B$39:$F$39</c:f>
              <c:numCache>
                <c:formatCode>General</c:formatCode>
                <c:ptCount val="5"/>
                <c:pt idx="0">
                  <c:v>2</c:v>
                </c:pt>
                <c:pt idx="1">
                  <c:v>5.9</c:v>
                </c:pt>
                <c:pt idx="2">
                  <c:v>3.99</c:v>
                </c:pt>
                <c:pt idx="3">
                  <c:v>1.46</c:v>
                </c:pt>
                <c:pt idx="4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D6-4F7F-AD11-38E3854D4DE3}"/>
            </c:ext>
          </c:extLst>
        </c:ser>
        <c:ser>
          <c:idx val="2"/>
          <c:order val="2"/>
          <c:spPr>
            <a:solidFill>
              <a:schemeClr val="accent3"/>
            </a:solidFill>
            <a:ln/>
            <a:effectLst/>
            <a:sp3d/>
          </c:spPr>
          <c:val>
            <c:numRef>
              <c:f>'INTENSITE 2'!$B$40:$F$40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8.1</c:v>
                </c:pt>
                <c:pt idx="2">
                  <c:v>7.02</c:v>
                </c:pt>
                <c:pt idx="3">
                  <c:v>1.52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D6-4F7F-AD11-38E3854D4DE3}"/>
            </c:ext>
          </c:extLst>
        </c:ser>
        <c:ser>
          <c:idx val="3"/>
          <c:order val="3"/>
          <c:spPr>
            <a:solidFill>
              <a:schemeClr val="accent4"/>
            </a:solidFill>
            <a:ln/>
            <a:effectLst/>
            <a:sp3d/>
          </c:spPr>
          <c:val>
            <c:numRef>
              <c:f>'INTENSITE 2'!$B$41:$F$41</c:f>
              <c:numCache>
                <c:formatCode>General</c:formatCode>
                <c:ptCount val="5"/>
                <c:pt idx="0">
                  <c:v>6.4</c:v>
                </c:pt>
                <c:pt idx="1">
                  <c:v>10</c:v>
                </c:pt>
                <c:pt idx="2" formatCode="0.00E+00">
                  <c:v>1.1999999999999999E-3</c:v>
                </c:pt>
                <c:pt idx="3">
                  <c:v>1.45</c:v>
                </c:pt>
                <c:pt idx="4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D6-4F7F-AD11-38E3854D4DE3}"/>
            </c:ext>
          </c:extLst>
        </c:ser>
        <c:ser>
          <c:idx val="4"/>
          <c:order val="4"/>
          <c:spPr>
            <a:solidFill>
              <a:schemeClr val="accent5"/>
            </a:solidFill>
            <a:ln/>
            <a:effectLst/>
            <a:sp3d/>
          </c:spPr>
          <c:val>
            <c:numRef>
              <c:f>'INTENSITE 2'!$B$42:$F$42</c:f>
              <c:numCache>
                <c:formatCode>General</c:formatCode>
                <c:ptCount val="5"/>
                <c:pt idx="0">
                  <c:v>2.7</c:v>
                </c:pt>
                <c:pt idx="1">
                  <c:v>8.1999999999999993</c:v>
                </c:pt>
                <c:pt idx="2">
                  <c:v>6.38</c:v>
                </c:pt>
                <c:pt idx="3">
                  <c:v>1.36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D6-4F7F-AD11-38E3854D4DE3}"/>
            </c:ext>
          </c:extLst>
        </c:ser>
        <c:ser>
          <c:idx val="5"/>
          <c:order val="5"/>
          <c:spPr>
            <a:solidFill>
              <a:schemeClr val="accent6"/>
            </a:solidFill>
            <a:ln/>
            <a:effectLst/>
            <a:sp3d/>
          </c:spPr>
          <c:val>
            <c:numRef>
              <c:f>'INTENSITE 2'!$B$43:$F$43</c:f>
              <c:numCache>
                <c:formatCode>General</c:formatCode>
                <c:ptCount val="5"/>
                <c:pt idx="0">
                  <c:v>2</c:v>
                </c:pt>
                <c:pt idx="1">
                  <c:v>5.6</c:v>
                </c:pt>
                <c:pt idx="2">
                  <c:v>4.5199999999999996</c:v>
                </c:pt>
                <c:pt idx="3">
                  <c:v>1.32</c:v>
                </c:pt>
                <c:pt idx="4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D6-4F7F-AD11-38E3854D4DE3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val>
            <c:numRef>
              <c:f>'INTENSITE 2'!$B$44:$F$44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2.0099999999999998</c:v>
                </c:pt>
                <c:pt idx="3">
                  <c:v>1.3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D6-4F7F-AD11-38E3854D4DE3}"/>
            </c:ext>
          </c:extLst>
        </c:ser>
        <c:bandFmts>
          <c:bandFmt>
            <c:idx val="1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498886208"/>
        <c:axId val="498881288"/>
        <c:axId val="419846224"/>
      </c:surfaceChart>
      <c:catAx>
        <c:axId val="4988862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881288"/>
        <c:crosses val="autoZero"/>
        <c:auto val="1"/>
        <c:lblAlgn val="ctr"/>
        <c:lblOffset val="100"/>
        <c:noMultiLvlLbl val="0"/>
      </c:catAx>
      <c:valAx>
        <c:axId val="49888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886208"/>
        <c:crosses val="autoZero"/>
        <c:crossBetween val="midCat"/>
      </c:valAx>
      <c:serAx>
        <c:axId val="4198462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88128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2287559489521304E-2"/>
          <c:y val="7.2451450098303727E-2"/>
          <c:w val="0.93552580650436934"/>
          <c:h val="0.88420770238526336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2'!$C$6:$D$6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189.50000924856238</c:v>
                </c:pt>
              </c:numCache>
            </c:numRef>
          </c:xVal>
          <c:yVal>
            <c:numRef>
              <c:f>'UNITAIRE 2'!$E$6:$F$6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-27.973259061704464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43-4293-859F-4C1707704A7F}"/>
            </c:ext>
          </c:extLst>
        </c:ser>
        <c:ser>
          <c:idx val="1"/>
          <c:order val="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2'!$C$7:$D$7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189.50003874868221</c:v>
                </c:pt>
              </c:numCache>
            </c:numRef>
          </c:xVal>
          <c:yVal>
            <c:numRef>
              <c:f>'UNITAIRE 2'!$E$7:$F$7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-30.828167636285563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43-4293-859F-4C1707704A7F}"/>
            </c:ext>
          </c:extLst>
        </c:ser>
        <c:ser>
          <c:idx val="2"/>
          <c:order val="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2'!$C$8:$D$8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189.50003255257351</c:v>
                </c:pt>
              </c:numCache>
            </c:numRef>
          </c:xVal>
          <c:yVal>
            <c:numRef>
              <c:f>'UNITAIRE 2'!$E$8:$F$8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-32.401178615228375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43-4293-859F-4C1707704A7F}"/>
            </c:ext>
          </c:extLst>
        </c:ser>
        <c:ser>
          <c:idx val="3"/>
          <c:order val="3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2'!$C$9:$D$9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189.5000006065288</c:v>
                </c:pt>
              </c:numCache>
            </c:numRef>
          </c:xVal>
          <c:yVal>
            <c:numRef>
              <c:f>'UNITAIRE 2'!$E$9:$F$9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-34.5134892031787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43-4293-859F-4C1707704A7F}"/>
            </c:ext>
          </c:extLst>
        </c:ser>
        <c:ser>
          <c:idx val="4"/>
          <c:order val="4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2'!$C$10:$D$10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189.50001579495512</c:v>
                </c:pt>
              </c:numCache>
            </c:numRef>
          </c:xVal>
          <c:yVal>
            <c:numRef>
              <c:f>'UNITAIRE 2'!$E$10:$F$10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-37.188364844485704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43-4293-859F-4C1707704A7F}"/>
            </c:ext>
          </c:extLst>
        </c:ser>
        <c:ser>
          <c:idx val="5"/>
          <c:order val="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2'!$C$11:$D$11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189.50000529357857</c:v>
                </c:pt>
              </c:numCache>
            </c:numRef>
          </c:xVal>
          <c:yVal>
            <c:numRef>
              <c:f>'UNITAIRE 2'!$E$11:$F$11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-38.460149394366717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43-4293-859F-4C1707704A7F}"/>
            </c:ext>
          </c:extLst>
        </c:ser>
        <c:ser>
          <c:idx val="6"/>
          <c:order val="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2'!$C$12:$D$12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186.50016541928656</c:v>
                </c:pt>
              </c:numCache>
            </c:numRef>
          </c:xVal>
          <c:yVal>
            <c:numRef>
              <c:f>'UNITAIRE 2'!$E$12:$F$12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-29.132227623164141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43-4293-859F-4C1707704A7F}"/>
            </c:ext>
          </c:extLst>
        </c:ser>
        <c:ser>
          <c:idx val="7"/>
          <c:order val="7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2'!$C$13:$D$13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186.50008002016315</c:v>
                </c:pt>
              </c:numCache>
            </c:numRef>
          </c:xVal>
          <c:yVal>
            <c:numRef>
              <c:f>'UNITAIRE 2'!$E$13:$F$13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-30.345063210873995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43-4293-859F-4C1707704A7F}"/>
            </c:ext>
          </c:extLst>
        </c:ser>
        <c:ser>
          <c:idx val="8"/>
          <c:order val="8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2'!$C$14:$D$14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186.50002854615437</c:v>
                </c:pt>
              </c:numCache>
            </c:numRef>
          </c:xVal>
          <c:yVal>
            <c:numRef>
              <c:f>'UNITAIRE 2'!$E$14:$F$14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-32.592540611728779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43-4293-859F-4C1707704A7F}"/>
            </c:ext>
          </c:extLst>
        </c:ser>
        <c:ser>
          <c:idx val="9"/>
          <c:order val="9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2'!$C$15:$D$15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186.50001113882584</c:v>
                </c:pt>
              </c:numCache>
            </c:numRef>
          </c:xVal>
          <c:yVal>
            <c:numRef>
              <c:f>'UNITAIRE 2'!$E$15:$F$15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-35.078068796997357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B43-4293-859F-4C1707704A7F}"/>
            </c:ext>
          </c:extLst>
        </c:ser>
        <c:ser>
          <c:idx val="10"/>
          <c:order val="1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2'!$C$16:$D$16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186.50000132920678</c:v>
                </c:pt>
              </c:numCache>
            </c:numRef>
          </c:xVal>
          <c:yVal>
            <c:numRef>
              <c:f>'UNITAIRE 2'!$E$16:$F$16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-36.519969022552353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B43-4293-859F-4C1707704A7F}"/>
            </c:ext>
          </c:extLst>
        </c:ser>
        <c:ser>
          <c:idx val="11"/>
          <c:order val="1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2'!$C$17:$D$17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186.50000190558742</c:v>
                </c:pt>
              </c:numCache>
            </c:numRef>
          </c:xVal>
          <c:yVal>
            <c:numRef>
              <c:f>'UNITAIRE 2'!$E$17:$F$17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-38.110902559386865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B43-4293-859F-4C1707704A7F}"/>
            </c:ext>
          </c:extLst>
        </c:ser>
        <c:ser>
          <c:idx val="12"/>
          <c:order val="1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2'!$C$18:$D$18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186.50001938195786</c:v>
                </c:pt>
              </c:numCache>
            </c:numRef>
          </c:xVal>
          <c:yVal>
            <c:numRef>
              <c:f>'UNITAIRE 2'!$E$18:$F$18</c:f>
              <c:numCache>
                <c:formatCode>0.00E+00</c:formatCode>
                <c:ptCount val="2"/>
                <c:pt idx="0" formatCode="General">
                  <c:v>-40.5</c:v>
                </c:pt>
                <c:pt idx="1">
                  <c:v>-39.523746804701538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B43-4293-859F-4C1707704A7F}"/>
            </c:ext>
          </c:extLst>
        </c:ser>
        <c:ser>
          <c:idx val="13"/>
          <c:order val="13"/>
          <c:spPr>
            <a:ln w="38100" cap="rnd">
              <a:solidFill>
                <a:srgbClr val="FFFF00"/>
              </a:solidFill>
              <a:round/>
              <a:tailEnd type="none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8100" cap="rnd">
                <a:solidFill>
                  <a:srgbClr val="FFFF00"/>
                </a:solidFill>
                <a:round/>
                <a:headEnd type="stealth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E-7B43-4293-859F-4C1707704A7F}"/>
              </c:ext>
            </c:extLst>
          </c:dPt>
          <c:xVal>
            <c:numRef>
              <c:f>'UNITAIRE 2'!$C$19:$D$19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184.12775538419152</c:v>
                </c:pt>
              </c:numCache>
            </c:numRef>
          </c:xVal>
          <c:yVal>
            <c:numRef>
              <c:f>'UNITAIRE 2'!$E$19:$F$19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-28.970323453102949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B43-4293-859F-4C1707704A7F}"/>
            </c:ext>
          </c:extLst>
        </c:ser>
        <c:ser>
          <c:idx val="14"/>
          <c:order val="14"/>
          <c:spPr>
            <a:ln w="38100" cap="rnd">
              <a:solidFill>
                <a:srgbClr val="FFFF00"/>
              </a:solidFill>
              <a:round/>
              <a:headEnd type="none"/>
              <a:tailEnd type="stealth"/>
            </a:ln>
            <a:effectLst/>
          </c:spPr>
          <c:marker>
            <c:symbol val="none"/>
          </c:marker>
          <c:xVal>
            <c:numRef>
              <c:f>'UNITAIRE 2'!$C$20:$D$20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183.72510738574741</c:v>
                </c:pt>
              </c:numCache>
            </c:numRef>
          </c:xVal>
          <c:yVal>
            <c:numRef>
              <c:f>'UNITAIRE 2'!$E$20:$F$20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-31.290347279443761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B43-4293-859F-4C1707704A7F}"/>
            </c:ext>
          </c:extLst>
        </c:ser>
        <c:ser>
          <c:idx val="15"/>
          <c:order val="1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2'!$C$21:$D$21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183.5926638315367</c:v>
                </c:pt>
              </c:numCache>
            </c:numRef>
          </c:xVal>
          <c:yVal>
            <c:numRef>
              <c:f>'UNITAIRE 2'!$E$21:$F$21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-32.719042299755031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B43-4293-859F-4C1707704A7F}"/>
            </c:ext>
          </c:extLst>
        </c:ser>
        <c:ser>
          <c:idx val="16"/>
          <c:order val="1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2'!$C$22:$D$22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183.50007419450054</c:v>
                </c:pt>
              </c:numCache>
            </c:numRef>
          </c:xVal>
          <c:yVal>
            <c:numRef>
              <c:f>'UNITAIRE 2'!$E$22:$F$22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-34.51491904811887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B43-4293-859F-4C1707704A7F}"/>
            </c:ext>
          </c:extLst>
        </c:ser>
        <c:ser>
          <c:idx val="17"/>
          <c:order val="17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2'!$C$23:$D$23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183.53265188244055</c:v>
                </c:pt>
              </c:numCache>
            </c:numRef>
          </c:xVal>
          <c:yVal>
            <c:numRef>
              <c:f>'UNITAIRE 2'!$E$23:$F$23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-36.531127078548231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B43-4293-859F-4C1707704A7F}"/>
            </c:ext>
          </c:extLst>
        </c:ser>
        <c:ser>
          <c:idx val="18"/>
          <c:order val="18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2'!$C$24:$D$24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183.81642089501381</c:v>
                </c:pt>
              </c:numCache>
            </c:numRef>
          </c:xVal>
          <c:yVal>
            <c:numRef>
              <c:f>'UNITAIRE 2'!$E$24:$F$24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-37.57851180027086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B43-4293-859F-4C1707704A7F}"/>
            </c:ext>
          </c:extLst>
        </c:ser>
        <c:ser>
          <c:idx val="19"/>
          <c:order val="19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2'!$C$25:$D$25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184.43995275981248</c:v>
                </c:pt>
              </c:numCache>
            </c:numRef>
          </c:xVal>
          <c:yVal>
            <c:numRef>
              <c:f>'UNITAIRE 2'!$E$25:$F$25</c:f>
              <c:numCache>
                <c:formatCode>0.00E+00</c:formatCode>
                <c:ptCount val="2"/>
                <c:pt idx="0" formatCode="General">
                  <c:v>-40.5</c:v>
                </c:pt>
                <c:pt idx="1">
                  <c:v>-40.360847310886264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B43-4293-859F-4C1707704A7F}"/>
            </c:ext>
          </c:extLst>
        </c:ser>
        <c:ser>
          <c:idx val="20"/>
          <c:order val="2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2'!$C$26:$D$26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182.12998118386392</c:v>
                </c:pt>
              </c:numCache>
            </c:numRef>
          </c:xVal>
          <c:yVal>
            <c:numRef>
              <c:f>'UNITAIRE 2'!$E$26:$F$26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-31.979051738539148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B43-4293-859F-4C1707704A7F}"/>
            </c:ext>
          </c:extLst>
        </c:ser>
        <c:ser>
          <c:idx val="21"/>
          <c:order val="2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2'!$C$27:$D$27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181.70942053866267</c:v>
                </c:pt>
              </c:numCache>
            </c:numRef>
          </c:xVal>
          <c:yVal>
            <c:numRef>
              <c:f>'UNITAIRE 2'!$E$27:$F$27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-33.999718518844951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B43-4293-859F-4C1707704A7F}"/>
            </c:ext>
          </c:extLst>
        </c:ser>
        <c:ser>
          <c:idx val="22"/>
          <c:order val="2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2'!$C$28:$D$28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182.23753685869121</c:v>
                </c:pt>
              </c:numCache>
            </c:numRef>
          </c:xVal>
          <c:yVal>
            <c:numRef>
              <c:f>'UNITAIRE 2'!$E$28:$F$28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-35.000252780828241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B43-4293-859F-4C1707704A7F}"/>
            </c:ext>
          </c:extLst>
        </c:ser>
        <c:ser>
          <c:idx val="23"/>
          <c:order val="23"/>
          <c:spPr>
            <a:ln w="38100" cap="rnd">
              <a:solidFill>
                <a:srgbClr val="FFFF00"/>
              </a:solidFill>
              <a:round/>
              <a:headEnd type="none"/>
              <a:tailEnd type="stealth"/>
            </a:ln>
            <a:effectLst/>
          </c:spPr>
          <c:marker>
            <c:symbol val="none"/>
          </c:marker>
          <c:xVal>
            <c:numRef>
              <c:f>'UNITAIRE 2'!$C$29:$D$29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181.84491509348615</c:v>
                </c:pt>
              </c:numCache>
            </c:numRef>
          </c:xVal>
          <c:yVal>
            <c:numRef>
              <c:f>'UNITAIRE 2'!$E$29:$F$29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-37.008038649370704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B43-4293-859F-4C1707704A7F}"/>
            </c:ext>
          </c:extLst>
        </c:ser>
        <c:ser>
          <c:idx val="24"/>
          <c:order val="24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2'!$C$30:$D$30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180.47434164902526</c:v>
                </c:pt>
              </c:numCache>
            </c:numRef>
          </c:xVal>
          <c:yVal>
            <c:numRef>
              <c:f>'UNITAIRE 2'!$E$30:$F$30</c:f>
              <c:numCache>
                <c:formatCode>0.00E+00</c:formatCode>
                <c:ptCount val="2"/>
                <c:pt idx="0" formatCode="General">
                  <c:v>-32</c:v>
                </c:pt>
                <c:pt idx="1">
                  <c:v>-33.423024947075774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7B43-4293-859F-4C1707704A7F}"/>
            </c:ext>
          </c:extLst>
        </c:ser>
        <c:ser>
          <c:idx val="25"/>
          <c:order val="2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2'!$C$31:$D$31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181.49255578531498</c:v>
                </c:pt>
              </c:numCache>
            </c:numRef>
          </c:xVal>
          <c:yVal>
            <c:numRef>
              <c:f>'UNITAIRE 2'!$E$31:$F$31</c:f>
              <c:numCache>
                <c:formatCode>0.00E+00</c:formatCode>
                <c:ptCount val="2"/>
                <c:pt idx="0" formatCode="General">
                  <c:v>-34</c:v>
                </c:pt>
                <c:pt idx="1">
                  <c:v>-34.149255578531495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B43-4293-859F-4C1707704A7F}"/>
            </c:ext>
          </c:extLst>
        </c:ser>
        <c:ser>
          <c:idx val="26"/>
          <c:order val="2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2'!$C$32:$D$32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180.04743416490251</c:v>
                </c:pt>
              </c:numCache>
            </c:numRef>
          </c:xVal>
          <c:yVal>
            <c:numRef>
              <c:f>'UNITAIRE 2'!$E$32:$F$32</c:f>
              <c:numCache>
                <c:formatCode>0.00E+00</c:formatCode>
                <c:ptCount val="2"/>
                <c:pt idx="0" formatCode="General">
                  <c:v>-36</c:v>
                </c:pt>
                <c:pt idx="1">
                  <c:v>-34.576975052924226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7B43-4293-859F-4C1707704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14000"/>
        <c:axId val="382414328"/>
      </c:scatterChart>
      <c:valAx>
        <c:axId val="382414000"/>
        <c:scaling>
          <c:orientation val="minMax"/>
          <c:max val="197"/>
          <c:min val="17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2414328"/>
        <c:crosses val="autoZero"/>
        <c:crossBetween val="midCat"/>
      </c:valAx>
      <c:valAx>
        <c:axId val="382414328"/>
        <c:scaling>
          <c:orientation val="minMax"/>
          <c:max val="-24"/>
          <c:min val="-4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2414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2287559489521304E-2"/>
          <c:y val="7.2451450098303727E-2"/>
          <c:w val="0.93552580650436934"/>
          <c:h val="0.88420770238526336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1'!$C$6:$D$6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190.39701118060881</c:v>
                </c:pt>
              </c:numCache>
            </c:numRef>
          </c:xVal>
          <c:yVal>
            <c:numRef>
              <c:f>'VECTEUR 1'!$E$6:$F$6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-28.47882527634231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CB-436C-8CA4-062AB1FA3B65}"/>
            </c:ext>
          </c:extLst>
        </c:ser>
        <c:ser>
          <c:idx val="1"/>
          <c:order val="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1'!$C$7:$D$7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190.39404535739857</c:v>
                </c:pt>
              </c:numCache>
            </c:numRef>
          </c:xVal>
          <c:yVal>
            <c:numRef>
              <c:f>'VECTEUR 1'!$E$7:$F$7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-30.513257322653107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CB-436C-8CA4-062AB1FA3B65}"/>
            </c:ext>
          </c:extLst>
        </c:ser>
        <c:ser>
          <c:idx val="2"/>
          <c:order val="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1'!$C$8:$D$8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190.37072834766877</c:v>
                </c:pt>
              </c:numCache>
            </c:numRef>
          </c:xVal>
          <c:yVal>
            <c:numRef>
              <c:f>'VECTEUR 1'!$E$8:$F$8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-32.495854210290524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CB-436C-8CA4-062AB1FA3B65}"/>
            </c:ext>
          </c:extLst>
        </c:ser>
        <c:ser>
          <c:idx val="3"/>
          <c:order val="3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1'!$C$9:$D$9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190.37358186275924</c:v>
                </c:pt>
              </c:numCache>
            </c:numRef>
          </c:xVal>
          <c:yVal>
            <c:numRef>
              <c:f>'VECTEUR 1'!$E$9:$F$9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-34.500563325662988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CB-436C-8CA4-062AB1FA3B65}"/>
            </c:ext>
          </c:extLst>
        </c:ser>
        <c:ser>
          <c:idx val="4"/>
          <c:order val="4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1'!$C$10:$D$10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190.37072131745339</c:v>
                </c:pt>
              </c:numCache>
            </c:numRef>
          </c:xVal>
          <c:yVal>
            <c:numRef>
              <c:f>'VECTEUR 1'!$E$10:$F$10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-36.528878525586634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CB-436C-8CA4-062AB1FA3B65}"/>
            </c:ext>
          </c:extLst>
        </c:ser>
        <c:ser>
          <c:idx val="5"/>
          <c:order val="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1'!$C$11:$D$11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190.38518512376399</c:v>
                </c:pt>
              </c:numCache>
            </c:numRef>
          </c:xVal>
          <c:yVal>
            <c:numRef>
              <c:f>'VECTEUR 1'!$E$11:$F$11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-38.498366611224327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CB-436C-8CA4-062AB1FA3B65}"/>
            </c:ext>
          </c:extLst>
        </c:ser>
        <c:ser>
          <c:idx val="6"/>
          <c:order val="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1'!$C$12:$D$12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187.31597018774266</c:v>
                </c:pt>
              </c:numCache>
            </c:numRef>
          </c:xVal>
          <c:yVal>
            <c:numRef>
              <c:f>'VECTEUR 1'!$E$12:$F$12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-28.583108583082392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CB-436C-8CA4-062AB1FA3B65}"/>
            </c:ext>
          </c:extLst>
        </c:ser>
        <c:ser>
          <c:idx val="7"/>
          <c:order val="7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1'!$C$13:$D$13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187.31068925688265</c:v>
                </c:pt>
              </c:numCache>
            </c:numRef>
          </c:xVal>
          <c:yVal>
            <c:numRef>
              <c:f>'VECTEUR 1'!$E$13:$F$13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-30.492879647268897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CB-436C-8CA4-062AB1FA3B65}"/>
            </c:ext>
          </c:extLst>
        </c:ser>
        <c:ser>
          <c:idx val="8"/>
          <c:order val="8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1'!$C$14:$D$14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187.30029908871879</c:v>
                </c:pt>
              </c:numCache>
            </c:numRef>
          </c:xVal>
          <c:yVal>
            <c:numRef>
              <c:f>'VECTEUR 1'!$E$14:$F$14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-32.504316798842481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CB-436C-8CA4-062AB1FA3B65}"/>
            </c:ext>
          </c:extLst>
        </c:ser>
        <c:ser>
          <c:idx val="9"/>
          <c:order val="9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1'!$C$15:$D$15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187.27750969044146</c:v>
                </c:pt>
              </c:numCache>
            </c:numRef>
          </c:xVal>
          <c:yVal>
            <c:numRef>
              <c:f>'VECTEUR 1'!$E$15:$F$15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-34.527843480368368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BCB-436C-8CA4-062AB1FA3B65}"/>
            </c:ext>
          </c:extLst>
        </c:ser>
        <c:ser>
          <c:idx val="10"/>
          <c:order val="1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1'!$C$16:$D$16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187.2602709751462</c:v>
                </c:pt>
              </c:numCache>
            </c:numRef>
          </c:xVal>
          <c:yVal>
            <c:numRef>
              <c:f>'VECTEUR 1'!$E$16:$F$16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-36.50098477857798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BCB-436C-8CA4-062AB1FA3B65}"/>
            </c:ext>
          </c:extLst>
        </c:ser>
        <c:ser>
          <c:idx val="11"/>
          <c:order val="1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1'!$C$17:$D$17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187.27501816259633</c:v>
                </c:pt>
              </c:numCache>
            </c:numRef>
          </c:xVal>
          <c:yVal>
            <c:numRef>
              <c:f>'VECTEUR 1'!$E$17:$F$17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-38.481194070947453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BCB-436C-8CA4-062AB1FA3B65}"/>
            </c:ext>
          </c:extLst>
        </c:ser>
        <c:ser>
          <c:idx val="12"/>
          <c:order val="1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1'!$C$18:$D$18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187.29772707975684</c:v>
                </c:pt>
              </c:numCache>
            </c:numRef>
          </c:xVal>
          <c:yVal>
            <c:numRef>
              <c:f>'VECTEUR 1'!$E$18:$F$18</c:f>
              <c:numCache>
                <c:formatCode>0.00E+00</c:formatCode>
                <c:ptCount val="2"/>
                <c:pt idx="0" formatCode="General">
                  <c:v>-40.5</c:v>
                </c:pt>
                <c:pt idx="1">
                  <c:v>-40.454292997248601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BCB-436C-8CA4-062AB1FA3B65}"/>
            </c:ext>
          </c:extLst>
        </c:ser>
        <c:ser>
          <c:idx val="13"/>
          <c:order val="13"/>
          <c:spPr>
            <a:ln w="38100" cap="rnd">
              <a:solidFill>
                <a:srgbClr val="FFFF00"/>
              </a:solidFill>
              <a:round/>
              <a:tailEnd type="none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8100" cap="rnd">
                <a:solidFill>
                  <a:srgbClr val="FFFF00"/>
                </a:solidFill>
                <a:round/>
                <a:headEnd type="stealth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E-FBCB-436C-8CA4-062AB1FA3B65}"/>
              </c:ext>
            </c:extLst>
          </c:dPt>
          <c:xVal>
            <c:numRef>
              <c:f>'VECTEUR 1'!$C$19:$D$19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184.40220247645149</c:v>
                </c:pt>
              </c:numCache>
            </c:numRef>
          </c:xVal>
          <c:yVal>
            <c:numRef>
              <c:f>'VECTEUR 1'!$E$19:$F$19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-29.105176107293797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BCB-436C-8CA4-062AB1FA3B65}"/>
            </c:ext>
          </c:extLst>
        </c:ser>
        <c:ser>
          <c:idx val="14"/>
          <c:order val="14"/>
          <c:spPr>
            <a:ln w="38100" cap="rnd">
              <a:solidFill>
                <a:srgbClr val="FFFF00"/>
              </a:solidFill>
              <a:round/>
              <a:headEnd type="none"/>
              <a:tailEnd type="stealth"/>
            </a:ln>
            <a:effectLst/>
          </c:spPr>
          <c:marker>
            <c:symbol val="none"/>
          </c:marker>
          <c:xVal>
            <c:numRef>
              <c:f>'VECTEUR 1'!$C$20:$D$20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184.03306219169161</c:v>
                </c:pt>
              </c:numCache>
            </c:numRef>
          </c:xVal>
          <c:yVal>
            <c:numRef>
              <c:f>'VECTEUR 1'!$E$20:$F$20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-31.332004371901853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BCB-436C-8CA4-062AB1FA3B65}"/>
            </c:ext>
          </c:extLst>
        </c:ser>
        <c:ser>
          <c:idx val="15"/>
          <c:order val="1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1'!$C$21:$D$21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183.64327358375206</c:v>
                </c:pt>
              </c:numCache>
            </c:numRef>
          </c:xVal>
          <c:yVal>
            <c:numRef>
              <c:f>'VECTEUR 1'!$E$21:$F$21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-33.175346897124001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FBCB-436C-8CA4-062AB1FA3B65}"/>
            </c:ext>
          </c:extLst>
        </c:ser>
        <c:ser>
          <c:idx val="16"/>
          <c:order val="1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1'!$C$22:$D$22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183.31473473377724</c:v>
                </c:pt>
              </c:numCache>
            </c:numRef>
          </c:xVal>
          <c:yVal>
            <c:numRef>
              <c:f>'VECTEUR 1'!$E$22:$F$22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-34.516762531524996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BCB-436C-8CA4-062AB1FA3B65}"/>
            </c:ext>
          </c:extLst>
        </c:ser>
        <c:ser>
          <c:idx val="17"/>
          <c:order val="17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1'!$C$23:$D$23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183.54302072081435</c:v>
                </c:pt>
              </c:numCache>
            </c:numRef>
          </c:xVal>
          <c:yVal>
            <c:numRef>
              <c:f>'VECTEUR 1'!$E$23:$F$23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-35.864066528618238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BCB-436C-8CA4-062AB1FA3B65}"/>
            </c:ext>
          </c:extLst>
        </c:ser>
        <c:ser>
          <c:idx val="18"/>
          <c:order val="18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1'!$C$24:$D$24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183.95169398827585</c:v>
                </c:pt>
              </c:numCache>
            </c:numRef>
          </c:xVal>
          <c:yVal>
            <c:numRef>
              <c:f>'VECTEUR 1'!$E$24:$F$24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-37.656285293607475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FBCB-436C-8CA4-062AB1FA3B65}"/>
            </c:ext>
          </c:extLst>
        </c:ser>
        <c:ser>
          <c:idx val="19"/>
          <c:order val="19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1'!$C$25:$D$25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184.18845182707827</c:v>
                </c:pt>
              </c:numCache>
            </c:numRef>
          </c:xVal>
          <c:yVal>
            <c:numRef>
              <c:f>'VECTEUR 1'!$E$25:$F$25</c:f>
              <c:numCache>
                <c:formatCode>0.00E+00</c:formatCode>
                <c:ptCount val="2"/>
                <c:pt idx="0" formatCode="General">
                  <c:v>-40.5</c:v>
                </c:pt>
                <c:pt idx="1">
                  <c:v>-39.570382033829262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BCB-436C-8CA4-062AB1FA3B65}"/>
            </c:ext>
          </c:extLst>
        </c:ser>
        <c:ser>
          <c:idx val="20"/>
          <c:order val="2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1'!$C$26:$D$26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181.60363652207155</c:v>
                </c:pt>
              </c:numCache>
            </c:numRef>
          </c:xVal>
          <c:yVal>
            <c:numRef>
              <c:f>'VECTEUR 1'!$E$26:$F$26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-31.863413361150776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FBCB-436C-8CA4-062AB1FA3B65}"/>
            </c:ext>
          </c:extLst>
        </c:ser>
        <c:ser>
          <c:idx val="21"/>
          <c:order val="2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1'!$C$27:$D$27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181.37046195700682</c:v>
                </c:pt>
              </c:numCache>
            </c:numRef>
          </c:xVal>
          <c:yVal>
            <c:numRef>
              <c:f>'VECTEUR 1'!$E$27:$F$27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-34.098650009359247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BCB-436C-8CA4-062AB1FA3B65}"/>
            </c:ext>
          </c:extLst>
        </c:ser>
        <c:ser>
          <c:idx val="22"/>
          <c:order val="2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1'!$C$28:$D$28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181.28837731968986</c:v>
                </c:pt>
              </c:numCache>
            </c:numRef>
          </c:xVal>
          <c:yVal>
            <c:numRef>
              <c:f>'VECTEUR 1'!$E$28:$F$28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-34.947713569965835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FBCB-436C-8CA4-062AB1FA3B65}"/>
            </c:ext>
          </c:extLst>
        </c:ser>
        <c:ser>
          <c:idx val="23"/>
          <c:order val="23"/>
          <c:spPr>
            <a:ln w="38100" cap="rnd">
              <a:solidFill>
                <a:srgbClr val="FFFF00"/>
              </a:solidFill>
              <a:round/>
              <a:headEnd type="none"/>
              <a:tailEnd type="stealth"/>
            </a:ln>
            <a:effectLst/>
          </c:spPr>
          <c:marker>
            <c:symbol val="none"/>
          </c:marker>
          <c:xVal>
            <c:numRef>
              <c:f>'VECTEUR 1'!$C$29:$D$29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181.70802530123478</c:v>
                </c:pt>
              </c:numCache>
            </c:numRef>
          </c:xVal>
          <c:yVal>
            <c:numRef>
              <c:f>'VECTEUR 1'!$E$29:$F$29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-37.072151697384847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FBCB-436C-8CA4-062AB1FA3B65}"/>
            </c:ext>
          </c:extLst>
        </c:ser>
        <c:ser>
          <c:idx val="24"/>
          <c:order val="24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1'!$C$30:$D$30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180.50911688245432</c:v>
                </c:pt>
              </c:numCache>
            </c:numRef>
          </c:xVal>
          <c:yVal>
            <c:numRef>
              <c:f>'VECTEUR 1'!$E$30:$F$30</c:f>
              <c:numCache>
                <c:formatCode>0.00E+00</c:formatCode>
                <c:ptCount val="2"/>
                <c:pt idx="0" formatCode="General">
                  <c:v>-32</c:v>
                </c:pt>
                <c:pt idx="1">
                  <c:v>-33.527350647362944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FBCB-436C-8CA4-062AB1FA3B65}"/>
            </c:ext>
          </c:extLst>
        </c:ser>
        <c:ser>
          <c:idx val="25"/>
          <c:order val="2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1'!$C$31:$D$31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181.76096283294393</c:v>
                </c:pt>
              </c:numCache>
            </c:numRef>
          </c:xVal>
          <c:yVal>
            <c:numRef>
              <c:f>'VECTEUR 1'!$E$31:$F$31</c:f>
              <c:numCache>
                <c:formatCode>0.00E+00</c:formatCode>
                <c:ptCount val="2"/>
                <c:pt idx="0" formatCode="General">
                  <c:v>-34</c:v>
                </c:pt>
                <c:pt idx="1">
                  <c:v>-34.176096283294392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FBCB-436C-8CA4-062AB1FA3B65}"/>
            </c:ext>
          </c:extLst>
        </c:ser>
        <c:ser>
          <c:idx val="26"/>
          <c:order val="2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'VECTEUR 1'!$C$32:$D$32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180.50556898639059</c:v>
                </c:pt>
              </c:numCache>
            </c:numRef>
          </c:xVal>
          <c:yVal>
            <c:numRef>
              <c:f>'VECTEUR 1'!$E$32:$F$32</c:f>
              <c:numCache>
                <c:formatCode>0.00E+00</c:formatCode>
                <c:ptCount val="2"/>
                <c:pt idx="0" formatCode="General">
                  <c:v>-36</c:v>
                </c:pt>
                <c:pt idx="1">
                  <c:v>-34.483293040828258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FBCB-436C-8CA4-062AB1FA3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14000"/>
        <c:axId val="382414328"/>
      </c:scatterChart>
      <c:valAx>
        <c:axId val="382414000"/>
        <c:scaling>
          <c:orientation val="minMax"/>
          <c:max val="197"/>
          <c:min val="17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2414328"/>
        <c:crosses val="autoZero"/>
        <c:crossBetween val="midCat"/>
      </c:valAx>
      <c:valAx>
        <c:axId val="382414328"/>
        <c:scaling>
          <c:orientation val="minMax"/>
          <c:max val="-24"/>
          <c:min val="-4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2414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0"/>
          <c:order val="0"/>
          <c:spPr>
            <a:solidFill>
              <a:schemeClr val="accent1"/>
            </a:solidFill>
            <a:ln/>
            <a:effectLst/>
            <a:sp3d/>
          </c:spPr>
          <c:val>
            <c:numRef>
              <c:f>'INTENSITE 1'!$B$38:$F$38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4.2300000000000004</c:v>
                </c:pt>
                <c:pt idx="3">
                  <c:v>1.37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8-43C5-82C7-7AB1B192AC70}"/>
            </c:ext>
          </c:extLst>
        </c:ser>
        <c:ser>
          <c:idx val="1"/>
          <c:order val="1"/>
          <c:spPr>
            <a:solidFill>
              <a:schemeClr val="accent2"/>
            </a:solidFill>
            <a:ln/>
            <a:effectLst/>
            <a:sp3d/>
          </c:spPr>
          <c:val>
            <c:numRef>
              <c:f>'INTENSITE 1'!$B$39:$F$39</c:f>
              <c:numCache>
                <c:formatCode>General</c:formatCode>
                <c:ptCount val="5"/>
                <c:pt idx="0">
                  <c:v>3</c:v>
                </c:pt>
                <c:pt idx="1">
                  <c:v>5.9</c:v>
                </c:pt>
                <c:pt idx="2">
                  <c:v>5.03</c:v>
                </c:pt>
                <c:pt idx="3">
                  <c:v>1.46</c:v>
                </c:pt>
                <c:pt idx="4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F8-43C5-82C7-7AB1B192AC70}"/>
            </c:ext>
          </c:extLst>
        </c:ser>
        <c:ser>
          <c:idx val="2"/>
          <c:order val="2"/>
          <c:spPr>
            <a:solidFill>
              <a:schemeClr val="accent3"/>
            </a:solidFill>
            <a:ln/>
            <a:effectLst/>
            <a:sp3d/>
          </c:spPr>
          <c:val>
            <c:numRef>
              <c:f>'INTENSITE 1'!$B$40:$F$40</c:f>
              <c:numCache>
                <c:formatCode>General</c:formatCode>
                <c:ptCount val="5"/>
                <c:pt idx="0">
                  <c:v>7.2</c:v>
                </c:pt>
                <c:pt idx="1">
                  <c:v>8.1</c:v>
                </c:pt>
                <c:pt idx="2">
                  <c:v>7.02</c:v>
                </c:pt>
                <c:pt idx="3">
                  <c:v>1.52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F8-43C5-82C7-7AB1B192AC70}"/>
            </c:ext>
          </c:extLst>
        </c:ser>
        <c:ser>
          <c:idx val="3"/>
          <c:order val="3"/>
          <c:spPr>
            <a:solidFill>
              <a:schemeClr val="accent4"/>
            </a:solidFill>
            <a:ln/>
            <a:effectLst/>
            <a:sp3d/>
          </c:spPr>
          <c:val>
            <c:numRef>
              <c:f>'INTENSITE 1'!$B$41:$F$41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10</c:v>
                </c:pt>
                <c:pt idx="2">
                  <c:v>7.89</c:v>
                </c:pt>
                <c:pt idx="3">
                  <c:v>1.45</c:v>
                </c:pt>
                <c:pt idx="4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F8-43C5-82C7-7AB1B192AC70}"/>
            </c:ext>
          </c:extLst>
        </c:ser>
        <c:ser>
          <c:idx val="4"/>
          <c:order val="4"/>
          <c:spPr>
            <a:solidFill>
              <a:schemeClr val="accent5"/>
            </a:solidFill>
            <a:ln/>
            <a:effectLst/>
            <a:sp3d/>
          </c:spPr>
          <c:val>
            <c:numRef>
              <c:f>'INTENSITE 1'!$B$42:$F$42</c:f>
              <c:numCache>
                <c:formatCode>General</c:formatCode>
                <c:ptCount val="5"/>
                <c:pt idx="0">
                  <c:v>7.1</c:v>
                </c:pt>
                <c:pt idx="1">
                  <c:v>8.1999999999999993</c:v>
                </c:pt>
                <c:pt idx="2">
                  <c:v>6.38</c:v>
                </c:pt>
                <c:pt idx="3">
                  <c:v>1.36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F8-43C5-82C7-7AB1B192AC70}"/>
            </c:ext>
          </c:extLst>
        </c:ser>
        <c:ser>
          <c:idx val="5"/>
          <c:order val="5"/>
          <c:spPr>
            <a:solidFill>
              <a:schemeClr val="accent6"/>
            </a:solidFill>
            <a:ln/>
            <a:effectLst/>
            <a:sp3d/>
          </c:spPr>
          <c:val>
            <c:numRef>
              <c:f>'INTENSITE 1'!$B$43:$F$43</c:f>
              <c:numCache>
                <c:formatCode>General</c:formatCode>
                <c:ptCount val="5"/>
                <c:pt idx="0">
                  <c:v>3</c:v>
                </c:pt>
                <c:pt idx="1">
                  <c:v>5.6</c:v>
                </c:pt>
                <c:pt idx="2">
                  <c:v>4.5199999999999996</c:v>
                </c:pt>
                <c:pt idx="3">
                  <c:v>1.32</c:v>
                </c:pt>
                <c:pt idx="4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F8-43C5-82C7-7AB1B192AC70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val>
            <c:numRef>
              <c:f>'INTENSITE 1'!$B$44:$F$44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2.0099999999999998</c:v>
                </c:pt>
                <c:pt idx="3">
                  <c:v>1.3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F8-43C5-82C7-7AB1B192AC70}"/>
            </c:ext>
          </c:extLst>
        </c:ser>
        <c:bandFmts>
          <c:bandFmt>
            <c:idx val="1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498886208"/>
        <c:axId val="498881288"/>
        <c:axId val="419846224"/>
      </c:surfaceChart>
      <c:catAx>
        <c:axId val="4988862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881288"/>
        <c:crosses val="autoZero"/>
        <c:auto val="1"/>
        <c:lblAlgn val="ctr"/>
        <c:lblOffset val="100"/>
        <c:noMultiLvlLbl val="0"/>
      </c:catAx>
      <c:valAx>
        <c:axId val="49888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886208"/>
        <c:crosses val="autoZero"/>
        <c:crossBetween val="midCat"/>
      </c:valAx>
      <c:serAx>
        <c:axId val="4198462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88128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2287559489521304E-2"/>
          <c:y val="7.2451450098303727E-2"/>
          <c:w val="0.93552580650436934"/>
          <c:h val="0.88420770238526336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1'!$C$6:$D$6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189.50000924856238</c:v>
                </c:pt>
              </c:numCache>
            </c:numRef>
          </c:xVal>
          <c:yVal>
            <c:numRef>
              <c:f>'UNITAIRE 1'!$E$6:$F$6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-28.447325906170448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77-4AD5-9340-C0277EDA118C}"/>
            </c:ext>
          </c:extLst>
        </c:ser>
        <c:ser>
          <c:idx val="1"/>
          <c:order val="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1'!$C$7:$D$7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189.50003874868221</c:v>
                </c:pt>
              </c:numCache>
            </c:numRef>
          </c:xVal>
          <c:yVal>
            <c:numRef>
              <c:f>'UNITAIRE 1'!$E$7:$F$7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-30.532816763628556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77-4AD5-9340-C0277EDA118C}"/>
            </c:ext>
          </c:extLst>
        </c:ser>
        <c:ser>
          <c:idx val="2"/>
          <c:order val="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1'!$C$8:$D$8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189.50003255257351</c:v>
                </c:pt>
              </c:numCache>
            </c:numRef>
          </c:xVal>
          <c:yVal>
            <c:numRef>
              <c:f>'UNITAIRE 1'!$E$8:$F$8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-32.49011786152284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77-4AD5-9340-C0277EDA118C}"/>
            </c:ext>
          </c:extLst>
        </c:ser>
        <c:ser>
          <c:idx val="3"/>
          <c:order val="3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1'!$C$9:$D$9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189.5000006065288</c:v>
                </c:pt>
              </c:numCache>
            </c:numRef>
          </c:xVal>
          <c:yVal>
            <c:numRef>
              <c:f>'UNITAIRE 1'!$E$9:$F$9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-34.501348920317866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77-4AD5-9340-C0277EDA118C}"/>
            </c:ext>
          </c:extLst>
        </c:ser>
        <c:ser>
          <c:idx val="4"/>
          <c:order val="4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1'!$C$10:$D$10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189.50001579495512</c:v>
                </c:pt>
              </c:numCache>
            </c:numRef>
          </c:xVal>
          <c:yVal>
            <c:numRef>
              <c:f>'UNITAIRE 1'!$E$10:$F$10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-36.568836484448568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77-4AD5-9340-C0277EDA118C}"/>
            </c:ext>
          </c:extLst>
        </c:ser>
        <c:ser>
          <c:idx val="5"/>
          <c:order val="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1'!$C$11:$D$11</c:f>
              <c:numCache>
                <c:formatCode>0.00E+00</c:formatCode>
                <c:ptCount val="2"/>
                <c:pt idx="0" formatCode="General">
                  <c:v>191</c:v>
                </c:pt>
                <c:pt idx="1">
                  <c:v>189.50000529357857</c:v>
                </c:pt>
              </c:numCache>
            </c:numRef>
          </c:xVal>
          <c:yVal>
            <c:numRef>
              <c:f>'UNITAIRE 1'!$E$11:$F$11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-38.49601493943667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77-4AD5-9340-C0277EDA118C}"/>
            </c:ext>
          </c:extLst>
        </c:ser>
        <c:ser>
          <c:idx val="6"/>
          <c:order val="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1'!$C$12:$D$12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186.50016541928656</c:v>
                </c:pt>
              </c:numCache>
            </c:numRef>
          </c:xVal>
          <c:yVal>
            <c:numRef>
              <c:f>'UNITAIRE 1'!$E$12:$F$12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-28.682227623164142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77-4AD5-9340-C0277EDA118C}"/>
            </c:ext>
          </c:extLst>
        </c:ser>
        <c:ser>
          <c:idx val="7"/>
          <c:order val="7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1'!$C$13:$D$13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186.50008002016315</c:v>
                </c:pt>
              </c:numCache>
            </c:numRef>
          </c:xVal>
          <c:yVal>
            <c:numRef>
              <c:f>'UNITAIRE 1'!$E$13:$F$13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-30.484506321087398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77-4AD5-9340-C0277EDA118C}"/>
            </c:ext>
          </c:extLst>
        </c:ser>
        <c:ser>
          <c:idx val="8"/>
          <c:order val="8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1'!$C$14:$D$14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186.50002854615437</c:v>
                </c:pt>
              </c:numCache>
            </c:numRef>
          </c:xVal>
          <c:yVal>
            <c:numRef>
              <c:f>'UNITAIRE 1'!$E$14:$F$14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-32.509254061172875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377-4AD5-9340-C0277EDA118C}"/>
            </c:ext>
          </c:extLst>
        </c:ser>
        <c:ser>
          <c:idx val="9"/>
          <c:order val="9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1'!$C$15:$D$15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186.50001113882584</c:v>
                </c:pt>
              </c:numCache>
            </c:numRef>
          </c:xVal>
          <c:yVal>
            <c:numRef>
              <c:f>'UNITAIRE 1'!$E$15:$F$15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-34.557806879699733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377-4AD5-9340-C0277EDA118C}"/>
            </c:ext>
          </c:extLst>
        </c:ser>
        <c:ser>
          <c:idx val="10"/>
          <c:order val="1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1'!$C$16:$D$16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186.50000132920678</c:v>
                </c:pt>
              </c:numCache>
            </c:numRef>
          </c:xVal>
          <c:yVal>
            <c:numRef>
              <c:f>'UNITAIRE 1'!$E$16:$F$16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-36.501996902255236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377-4AD5-9340-C0277EDA118C}"/>
            </c:ext>
          </c:extLst>
        </c:ser>
        <c:ser>
          <c:idx val="11"/>
          <c:order val="1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1'!$C$17:$D$17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186.50000190558742</c:v>
                </c:pt>
              </c:numCache>
            </c:numRef>
          </c:xVal>
          <c:yVal>
            <c:numRef>
              <c:f>'UNITAIRE 1'!$E$17:$F$17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-38.461090255938686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377-4AD5-9340-C0277EDA118C}"/>
            </c:ext>
          </c:extLst>
        </c:ser>
        <c:ser>
          <c:idx val="12"/>
          <c:order val="1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1'!$C$18:$D$18</c:f>
              <c:numCache>
                <c:formatCode>0.00E+00</c:formatCode>
                <c:ptCount val="2"/>
                <c:pt idx="0" formatCode="General">
                  <c:v>188</c:v>
                </c:pt>
                <c:pt idx="1">
                  <c:v>186.50001938195786</c:v>
                </c:pt>
              </c:numCache>
            </c:numRef>
          </c:xVal>
          <c:yVal>
            <c:numRef>
              <c:f>'UNITAIRE 1'!$E$18:$F$18</c:f>
              <c:numCache>
                <c:formatCode>0.00E+00</c:formatCode>
                <c:ptCount val="2"/>
                <c:pt idx="0" formatCode="General">
                  <c:v>-40.5</c:v>
                </c:pt>
                <c:pt idx="1">
                  <c:v>-40.402374680470153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377-4AD5-9340-C0277EDA118C}"/>
            </c:ext>
          </c:extLst>
        </c:ser>
        <c:ser>
          <c:idx val="13"/>
          <c:order val="13"/>
          <c:spPr>
            <a:ln w="38100" cap="rnd">
              <a:solidFill>
                <a:srgbClr val="FFFF00"/>
              </a:solidFill>
              <a:round/>
              <a:tailEnd type="none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8100" cap="rnd">
                <a:solidFill>
                  <a:srgbClr val="FFFF00"/>
                </a:solidFill>
                <a:round/>
                <a:headEnd type="stealth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E-D377-4AD5-9340-C0277EDA118C}"/>
              </c:ext>
            </c:extLst>
          </c:dPt>
          <c:xVal>
            <c:numRef>
              <c:f>'UNITAIRE 1'!$C$19:$D$19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183.94586534398482</c:v>
                </c:pt>
              </c:numCache>
            </c:numRef>
          </c:xVal>
          <c:yVal>
            <c:numRef>
              <c:f>'UNITAIRE 1'!$E$19:$F$19</c:f>
              <c:numCache>
                <c:formatCode>0.00E+00</c:formatCode>
                <c:ptCount val="2"/>
                <c:pt idx="0" formatCode="General">
                  <c:v>-28.5</c:v>
                </c:pt>
                <c:pt idx="1">
                  <c:v>-29.567145785255128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377-4AD5-9340-C0277EDA118C}"/>
            </c:ext>
          </c:extLst>
        </c:ser>
        <c:ser>
          <c:idx val="14"/>
          <c:order val="14"/>
          <c:spPr>
            <a:ln w="38100" cap="rnd">
              <a:solidFill>
                <a:srgbClr val="FFFF00"/>
              </a:solidFill>
              <a:round/>
              <a:headEnd type="none"/>
              <a:tailEnd type="stealth"/>
            </a:ln>
            <a:effectLst/>
          </c:spPr>
          <c:marker>
            <c:symbol val="none"/>
          </c:marker>
          <c:xVal>
            <c:numRef>
              <c:f>'UNITAIRE 1'!$C$20:$D$20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183.86297678161901</c:v>
                </c:pt>
              </c:numCache>
            </c:numRef>
          </c:xVal>
          <c:yVal>
            <c:numRef>
              <c:f>'UNITAIRE 1'!$E$20:$F$20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-31.478354844043075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377-4AD5-9340-C0277EDA118C}"/>
            </c:ext>
          </c:extLst>
        </c:ser>
        <c:ser>
          <c:idx val="15"/>
          <c:order val="1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1'!$C$21:$D$21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183.65716717035556</c:v>
                </c:pt>
              </c:numCache>
            </c:numRef>
          </c:xVal>
          <c:yVal>
            <c:numRef>
              <c:f>'UNITAIRE 1'!$E$21:$F$21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-33.168430992421158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377-4AD5-9340-C0277EDA118C}"/>
            </c:ext>
          </c:extLst>
        </c:ser>
        <c:ser>
          <c:idx val="16"/>
          <c:order val="1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1'!$C$22:$D$22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183.50007419450054</c:v>
                </c:pt>
              </c:numCache>
            </c:numRef>
          </c:xVal>
          <c:yVal>
            <c:numRef>
              <c:f>'UNITAIRE 1'!$E$22:$F$22</c:f>
              <c:numCache>
                <c:formatCode>0.00E+00</c:formatCode>
                <c:ptCount val="2"/>
                <c:pt idx="0" formatCode="General">
                  <c:v>-34.5</c:v>
                </c:pt>
                <c:pt idx="1">
                  <c:v>-34.51491904811887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377-4AD5-9340-C0277EDA118C}"/>
            </c:ext>
          </c:extLst>
        </c:ser>
        <c:ser>
          <c:idx val="17"/>
          <c:order val="17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1'!$C$23:$D$23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183.62524651912796</c:v>
                </c:pt>
              </c:numCache>
            </c:numRef>
          </c:xVal>
          <c:yVal>
            <c:numRef>
              <c:f>'UNITAIRE 1'!$E$23:$F$23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-35.899955945925484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377-4AD5-9340-C0277EDA118C}"/>
            </c:ext>
          </c:extLst>
        </c:ser>
        <c:ser>
          <c:idx val="18"/>
          <c:order val="18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1'!$C$24:$D$24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183.83145862967277</c:v>
                </c:pt>
              </c:numCache>
            </c:numRef>
          </c:xVal>
          <c:yVal>
            <c:numRef>
              <c:f>'UNITAIRE 1'!$E$24:$F$24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-37.559515515367863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377-4AD5-9340-C0277EDA118C}"/>
            </c:ext>
          </c:extLst>
        </c:ser>
        <c:ser>
          <c:idx val="19"/>
          <c:order val="19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1'!$C$25:$D$25</c:f>
              <c:numCache>
                <c:formatCode>0.00E+00</c:formatCode>
                <c:ptCount val="2"/>
                <c:pt idx="0" formatCode="General">
                  <c:v>185</c:v>
                </c:pt>
                <c:pt idx="1">
                  <c:v>184.01352943880534</c:v>
                </c:pt>
              </c:numCache>
            </c:numRef>
          </c:xVal>
          <c:yVal>
            <c:numRef>
              <c:f>'UNITAIRE 1'!$E$25:$F$25</c:f>
              <c:numCache>
                <c:formatCode>0.00E+00</c:formatCode>
                <c:ptCount val="2"/>
                <c:pt idx="0" formatCode="General">
                  <c:v>-40.5</c:v>
                </c:pt>
                <c:pt idx="1">
                  <c:v>-39.370010693901797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377-4AD5-9340-C0277EDA118C}"/>
            </c:ext>
          </c:extLst>
        </c:ser>
        <c:ser>
          <c:idx val="20"/>
          <c:order val="20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1'!$C$26:$D$26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181.58126465026223</c:v>
                </c:pt>
              </c:numCache>
            </c:numRef>
          </c:xVal>
          <c:yVal>
            <c:numRef>
              <c:f>'UNITAIRE 1'!$E$26:$F$26</c:f>
              <c:numCache>
                <c:formatCode>0.00E+00</c:formatCode>
                <c:ptCount val="2"/>
                <c:pt idx="0" formatCode="General">
                  <c:v>-30.5</c:v>
                </c:pt>
                <c:pt idx="1">
                  <c:v>-31.940368253912858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7D-4B67-A128-54D3AE4C8A17}"/>
            </c:ext>
          </c:extLst>
        </c:ser>
        <c:ser>
          <c:idx val="21"/>
          <c:order val="21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1'!$C$27:$D$27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181.45038944804259</c:v>
                </c:pt>
              </c:numCache>
            </c:numRef>
          </c:xVal>
          <c:yVal>
            <c:numRef>
              <c:f>'UNITAIRE 1'!$E$27:$F$27</c:f>
              <c:numCache>
                <c:formatCode>0.00E+00</c:formatCode>
                <c:ptCount val="2"/>
                <c:pt idx="0" formatCode="General">
                  <c:v>-32.5</c:v>
                </c:pt>
                <c:pt idx="1">
                  <c:v>-33.895681998586021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7D-4B67-A128-54D3AE4C8A17}"/>
            </c:ext>
          </c:extLst>
        </c:ser>
        <c:ser>
          <c:idx val="22"/>
          <c:order val="22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1'!$C$28:$D$28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181.37490319321836</c:v>
                </c:pt>
              </c:numCache>
            </c:numRef>
          </c:xVal>
          <c:yVal>
            <c:numRef>
              <c:f>'UNITAIRE 1'!$E$28:$F$28</c:f>
              <c:numCache>
                <c:formatCode>0.00E+00</c:formatCode>
                <c:ptCount val="2"/>
                <c:pt idx="0" formatCode="General">
                  <c:v>-36.5</c:v>
                </c:pt>
                <c:pt idx="1">
                  <c:v>-35.136455361144563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7D-4B67-A128-54D3AE4C8A17}"/>
            </c:ext>
          </c:extLst>
        </c:ser>
        <c:ser>
          <c:idx val="23"/>
          <c:order val="23"/>
          <c:spPr>
            <a:ln w="38100" cap="rnd">
              <a:solidFill>
                <a:srgbClr val="FFFF00"/>
              </a:solidFill>
              <a:round/>
              <a:headEnd type="none"/>
              <a:tailEnd type="stealth"/>
            </a:ln>
            <a:effectLst/>
          </c:spPr>
          <c:marker>
            <c:symbol val="none"/>
          </c:marker>
          <c:xVal>
            <c:numRef>
              <c:f>'UNITAIRE 1'!$C$29:$D$29</c:f>
              <c:numCache>
                <c:formatCode>0.00E+00</c:formatCode>
                <c:ptCount val="2"/>
                <c:pt idx="0" formatCode="General">
                  <c:v>182</c:v>
                </c:pt>
                <c:pt idx="1">
                  <c:v>181.6994897969825</c:v>
                </c:pt>
              </c:numCache>
            </c:numRef>
          </c:xVal>
          <c:yVal>
            <c:numRef>
              <c:f>'UNITAIRE 1'!$E$29:$F$29</c:f>
              <c:numCache>
                <c:formatCode>0.00E+00</c:formatCode>
                <c:ptCount val="2"/>
                <c:pt idx="0" formatCode="General">
                  <c:v>-38.5</c:v>
                </c:pt>
                <c:pt idx="1">
                  <c:v>-37.030410391339686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7D-4B67-A128-54D3AE4C8A17}"/>
            </c:ext>
          </c:extLst>
        </c:ser>
        <c:ser>
          <c:idx val="24"/>
          <c:order val="24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1'!$C$30:$D$30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180.47434164902526</c:v>
                </c:pt>
              </c:numCache>
            </c:numRef>
          </c:xVal>
          <c:yVal>
            <c:numRef>
              <c:f>'UNITAIRE 1'!$E$30:$F$30</c:f>
              <c:numCache>
                <c:formatCode>0.00E+00</c:formatCode>
                <c:ptCount val="2"/>
                <c:pt idx="0" formatCode="General">
                  <c:v>-32</c:v>
                </c:pt>
                <c:pt idx="1">
                  <c:v>-33.423024947075774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93-4C57-8FAB-5F38B5B961AE}"/>
            </c:ext>
          </c:extLst>
        </c:ser>
        <c:ser>
          <c:idx val="25"/>
          <c:order val="25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1'!$C$31:$D$31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181.49255578531498</c:v>
                </c:pt>
              </c:numCache>
            </c:numRef>
          </c:xVal>
          <c:yVal>
            <c:numRef>
              <c:f>'UNITAIRE 1'!$E$31:$F$31</c:f>
              <c:numCache>
                <c:formatCode>0.00E+00</c:formatCode>
                <c:ptCount val="2"/>
                <c:pt idx="0" formatCode="General">
                  <c:v>-34</c:v>
                </c:pt>
                <c:pt idx="1">
                  <c:v>-34.149255578531495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93-4C57-8FAB-5F38B5B961AE}"/>
            </c:ext>
          </c:extLst>
        </c:ser>
        <c:ser>
          <c:idx val="26"/>
          <c:order val="26"/>
          <c:spPr>
            <a:ln w="38100" cap="rnd">
              <a:solidFill>
                <a:srgbClr val="FFFF00"/>
              </a:solidFill>
              <a:round/>
              <a:tailEnd type="stealth"/>
            </a:ln>
            <a:effectLst/>
          </c:spPr>
          <c:marker>
            <c:symbol val="none"/>
          </c:marker>
          <c:xVal>
            <c:numRef>
              <c:f>'UNITAIRE 1'!$C$32:$D$32</c:f>
              <c:numCache>
                <c:formatCode>0.00E+00</c:formatCode>
                <c:ptCount val="2"/>
                <c:pt idx="0" formatCode="General">
                  <c:v>180</c:v>
                </c:pt>
                <c:pt idx="1">
                  <c:v>180.47434164902526</c:v>
                </c:pt>
              </c:numCache>
            </c:numRef>
          </c:xVal>
          <c:yVal>
            <c:numRef>
              <c:f>'UNITAIRE 1'!$E$32:$F$32</c:f>
              <c:numCache>
                <c:formatCode>0.00E+00</c:formatCode>
                <c:ptCount val="2"/>
                <c:pt idx="0" formatCode="General">
                  <c:v>-36</c:v>
                </c:pt>
                <c:pt idx="1">
                  <c:v>-34.576975052924226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93-4C57-8FAB-5F38B5B96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14000"/>
        <c:axId val="382414328"/>
      </c:scatterChart>
      <c:valAx>
        <c:axId val="382414000"/>
        <c:scaling>
          <c:orientation val="minMax"/>
          <c:max val="197"/>
          <c:min val="17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2414328"/>
        <c:crosses val="autoZero"/>
        <c:crossBetween val="midCat"/>
      </c:valAx>
      <c:valAx>
        <c:axId val="382414328"/>
        <c:scaling>
          <c:orientation val="minMax"/>
          <c:max val="-24"/>
          <c:min val="-4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2414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192116</xdr:colOff>
      <xdr:row>2</xdr:row>
      <xdr:rowOff>180973</xdr:rowOff>
    </xdr:from>
    <xdr:to>
      <xdr:col>20</xdr:col>
      <xdr:colOff>128016</xdr:colOff>
      <xdr:row>34</xdr:row>
      <xdr:rowOff>90486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116" y="542923"/>
          <a:ext cx="6031900" cy="5700713"/>
        </a:xfrm>
        <a:prstGeom prst="rect">
          <a:avLst/>
        </a:prstGeom>
      </xdr:spPr>
    </xdr:pic>
    <xdr:clientData/>
  </xdr:twoCellAnchor>
  <xdr:twoCellAnchor>
    <xdr:from>
      <xdr:col>12</xdr:col>
      <xdr:colOff>123825</xdr:colOff>
      <xdr:row>2</xdr:row>
      <xdr:rowOff>176210</xdr:rowOff>
    </xdr:from>
    <xdr:to>
      <xdr:col>19</xdr:col>
      <xdr:colOff>595312</xdr:colOff>
      <xdr:row>35</xdr:row>
      <xdr:rowOff>61912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</xdr:colOff>
      <xdr:row>2</xdr:row>
      <xdr:rowOff>14287</xdr:rowOff>
    </xdr:from>
    <xdr:to>
      <xdr:col>17</xdr:col>
      <xdr:colOff>704278</xdr:colOff>
      <xdr:row>33</xdr:row>
      <xdr:rowOff>70294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2862" y="376237"/>
          <a:ext cx="5995416" cy="5666232"/>
        </a:xfrm>
        <a:prstGeom prst="rect">
          <a:avLst/>
        </a:prstGeom>
      </xdr:spPr>
    </xdr:pic>
    <xdr:clientData/>
  </xdr:twoCellAnchor>
  <xdr:twoCellAnchor>
    <xdr:from>
      <xdr:col>11</xdr:col>
      <xdr:colOff>9525</xdr:colOff>
      <xdr:row>9</xdr:row>
      <xdr:rowOff>85725</xdr:rowOff>
    </xdr:from>
    <xdr:to>
      <xdr:col>15</xdr:col>
      <xdr:colOff>461963</xdr:colOff>
      <xdr:row>30</xdr:row>
      <xdr:rowOff>57150</xdr:rowOff>
    </xdr:to>
    <xdr:sp macro="" textlink="">
      <xdr:nvSpPr>
        <xdr:cNvPr id="3" name="Rectangle 2"/>
        <xdr:cNvSpPr/>
      </xdr:nvSpPr>
      <xdr:spPr>
        <a:xfrm>
          <a:off x="8391525" y="1714500"/>
          <a:ext cx="3500438" cy="3771900"/>
        </a:xfrm>
        <a:prstGeom prst="rect">
          <a:avLst/>
        </a:prstGeom>
        <a:blipFill dpi="0" rotWithShape="1">
          <a:blip xmlns:r="http://schemas.openxmlformats.org/officeDocument/2006/relationships" r:embed="rId2">
            <a:alphaModFix amt="56000"/>
          </a:blip>
          <a:srcRect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211931</xdr:colOff>
      <xdr:row>39</xdr:row>
      <xdr:rowOff>66675</xdr:rowOff>
    </xdr:from>
    <xdr:to>
      <xdr:col>17</xdr:col>
      <xdr:colOff>466725</xdr:colOff>
      <xdr:row>65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192116</xdr:colOff>
      <xdr:row>2</xdr:row>
      <xdr:rowOff>180973</xdr:rowOff>
    </xdr:from>
    <xdr:to>
      <xdr:col>20</xdr:col>
      <xdr:colOff>128016</xdr:colOff>
      <xdr:row>34</xdr:row>
      <xdr:rowOff>90486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116" y="542923"/>
          <a:ext cx="6031900" cy="5700713"/>
        </a:xfrm>
        <a:prstGeom prst="rect">
          <a:avLst/>
        </a:prstGeom>
      </xdr:spPr>
    </xdr:pic>
    <xdr:clientData/>
  </xdr:twoCellAnchor>
  <xdr:twoCellAnchor>
    <xdr:from>
      <xdr:col>12</xdr:col>
      <xdr:colOff>123825</xdr:colOff>
      <xdr:row>2</xdr:row>
      <xdr:rowOff>176210</xdr:rowOff>
    </xdr:from>
    <xdr:to>
      <xdr:col>19</xdr:col>
      <xdr:colOff>595312</xdr:colOff>
      <xdr:row>35</xdr:row>
      <xdr:rowOff>61912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192116</xdr:colOff>
      <xdr:row>2</xdr:row>
      <xdr:rowOff>180973</xdr:rowOff>
    </xdr:from>
    <xdr:to>
      <xdr:col>20</xdr:col>
      <xdr:colOff>128016</xdr:colOff>
      <xdr:row>34</xdr:row>
      <xdr:rowOff>90486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116" y="542923"/>
          <a:ext cx="6031900" cy="5700713"/>
        </a:xfrm>
        <a:prstGeom prst="rect">
          <a:avLst/>
        </a:prstGeom>
      </xdr:spPr>
    </xdr:pic>
    <xdr:clientData/>
  </xdr:twoCellAnchor>
  <xdr:twoCellAnchor>
    <xdr:from>
      <xdr:col>12</xdr:col>
      <xdr:colOff>123825</xdr:colOff>
      <xdr:row>2</xdr:row>
      <xdr:rowOff>176210</xdr:rowOff>
    </xdr:from>
    <xdr:to>
      <xdr:col>19</xdr:col>
      <xdr:colOff>595312</xdr:colOff>
      <xdr:row>35</xdr:row>
      <xdr:rowOff>61912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</xdr:colOff>
      <xdr:row>2</xdr:row>
      <xdr:rowOff>14287</xdr:rowOff>
    </xdr:from>
    <xdr:to>
      <xdr:col>17</xdr:col>
      <xdr:colOff>704278</xdr:colOff>
      <xdr:row>33</xdr:row>
      <xdr:rowOff>70294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2862" y="376237"/>
          <a:ext cx="5995416" cy="5666232"/>
        </a:xfrm>
        <a:prstGeom prst="rect">
          <a:avLst/>
        </a:prstGeom>
      </xdr:spPr>
    </xdr:pic>
    <xdr:clientData/>
  </xdr:twoCellAnchor>
  <xdr:twoCellAnchor>
    <xdr:from>
      <xdr:col>10</xdr:col>
      <xdr:colOff>738188</xdr:colOff>
      <xdr:row>9</xdr:row>
      <xdr:rowOff>95250</xdr:rowOff>
    </xdr:from>
    <xdr:to>
      <xdr:col>15</xdr:col>
      <xdr:colOff>447675</xdr:colOff>
      <xdr:row>30</xdr:row>
      <xdr:rowOff>66675</xdr:rowOff>
    </xdr:to>
    <xdr:sp macro="" textlink="">
      <xdr:nvSpPr>
        <xdr:cNvPr id="7" name="Rectangle 6"/>
        <xdr:cNvSpPr/>
      </xdr:nvSpPr>
      <xdr:spPr>
        <a:xfrm>
          <a:off x="8358188" y="1724025"/>
          <a:ext cx="3519487" cy="3771900"/>
        </a:xfrm>
        <a:prstGeom prst="rect">
          <a:avLst/>
        </a:prstGeom>
        <a:blipFill dpi="0" rotWithShape="1">
          <a:blip xmlns:r="http://schemas.openxmlformats.org/officeDocument/2006/relationships" r:embed="rId2">
            <a:alphaModFix amt="56000"/>
          </a:blip>
          <a:srcRect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211931</xdr:colOff>
      <xdr:row>39</xdr:row>
      <xdr:rowOff>66675</xdr:rowOff>
    </xdr:from>
    <xdr:to>
      <xdr:col>17</xdr:col>
      <xdr:colOff>466725</xdr:colOff>
      <xdr:row>65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192116</xdr:colOff>
      <xdr:row>2</xdr:row>
      <xdr:rowOff>180973</xdr:rowOff>
    </xdr:from>
    <xdr:to>
      <xdr:col>20</xdr:col>
      <xdr:colOff>128016</xdr:colOff>
      <xdr:row>34</xdr:row>
      <xdr:rowOff>90486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116" y="542923"/>
          <a:ext cx="6031900" cy="5700713"/>
        </a:xfrm>
        <a:prstGeom prst="rect">
          <a:avLst/>
        </a:prstGeom>
      </xdr:spPr>
    </xdr:pic>
    <xdr:clientData/>
  </xdr:twoCellAnchor>
  <xdr:twoCellAnchor>
    <xdr:from>
      <xdr:col>12</xdr:col>
      <xdr:colOff>123825</xdr:colOff>
      <xdr:row>2</xdr:row>
      <xdr:rowOff>176210</xdr:rowOff>
    </xdr:from>
    <xdr:to>
      <xdr:col>19</xdr:col>
      <xdr:colOff>595312</xdr:colOff>
      <xdr:row>35</xdr:row>
      <xdr:rowOff>61912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M28" sqref="M28"/>
    </sheetView>
  </sheetViews>
  <sheetFormatPr baseColWidth="10" defaultRowHeight="14.25" x14ac:dyDescent="0.45"/>
  <sheetData>
    <row r="1" spans="1:12" ht="23.25" x14ac:dyDescent="0.7">
      <c r="A1" s="4" t="s">
        <v>19</v>
      </c>
    </row>
    <row r="3" spans="1:12" x14ac:dyDescent="0.45">
      <c r="B3" t="s">
        <v>8</v>
      </c>
      <c r="C3" s="1">
        <v>1.0947365832000001E-6</v>
      </c>
    </row>
    <row r="4" spans="1:12" x14ac:dyDescent="0.45">
      <c r="D4" t="s">
        <v>20</v>
      </c>
      <c r="J4" t="s">
        <v>20</v>
      </c>
    </row>
    <row r="5" spans="1:12" x14ac:dyDescent="0.45">
      <c r="D5" t="s">
        <v>16</v>
      </c>
      <c r="J5" t="s">
        <v>16</v>
      </c>
    </row>
    <row r="6" spans="1:12" x14ac:dyDescent="0.45">
      <c r="B6" t="s">
        <v>6</v>
      </c>
      <c r="C6" t="s">
        <v>7</v>
      </c>
      <c r="D6" t="s">
        <v>21</v>
      </c>
      <c r="E6" t="s">
        <v>22</v>
      </c>
      <c r="F6" t="s">
        <v>10</v>
      </c>
      <c r="H6" t="s">
        <v>6</v>
      </c>
      <c r="I6" t="s">
        <v>7</v>
      </c>
      <c r="J6" t="s">
        <v>21</v>
      </c>
      <c r="K6" t="s">
        <v>22</v>
      </c>
      <c r="L6" t="s">
        <v>11</v>
      </c>
    </row>
    <row r="8" spans="1:12" x14ac:dyDescent="0.45">
      <c r="B8">
        <v>191</v>
      </c>
      <c r="C8" s="3">
        <v>28.5</v>
      </c>
      <c r="D8" s="5">
        <f>C$3*'VECTEUR 1'!G6</f>
        <v>-1.1001898664135206E-6</v>
      </c>
      <c r="E8" s="5">
        <f>C$3*'VECTEUR 1'!H6</f>
        <v>3.8634574378707317E-8</v>
      </c>
      <c r="H8">
        <v>191</v>
      </c>
      <c r="I8" s="3">
        <v>28.5</v>
      </c>
      <c r="J8" s="5">
        <f>C$3*'VECTEUR 1'!G6</f>
        <v>-1.1001898664135206E-6</v>
      </c>
      <c r="K8" s="5">
        <f>C$3*'VECTEUR 1'!H6</f>
        <v>3.8634574378707317E-8</v>
      </c>
    </row>
    <row r="9" spans="1:12" x14ac:dyDescent="0.45">
      <c r="B9">
        <v>191</v>
      </c>
      <c r="C9" s="3">
        <v>30.5</v>
      </c>
      <c r="D9" s="5">
        <f>C$3*'VECTEUR 1'!G7</f>
        <v>-1.1056011916927745E-6</v>
      </c>
      <c r="E9" s="5">
        <f>C$3*'VECTEUR 1'!H7</f>
        <v>-2.4188793506069902E-8</v>
      </c>
      <c r="H9">
        <v>191</v>
      </c>
      <c r="I9" s="3">
        <v>30.5</v>
      </c>
      <c r="J9" s="5">
        <f>C$3*'VECTEUR 1'!G7</f>
        <v>-1.1056011916927745E-6</v>
      </c>
      <c r="K9" s="5">
        <f>C$3*'VECTEUR 1'!H7</f>
        <v>-2.4188793506069902E-8</v>
      </c>
    </row>
    <row r="10" spans="1:12" x14ac:dyDescent="0.45">
      <c r="B10">
        <v>191</v>
      </c>
      <c r="C10" s="3">
        <v>32.5</v>
      </c>
      <c r="D10" s="5">
        <f>C$3*'VECTEUR 1'!G8</f>
        <v>-1.1481444976295274E-6</v>
      </c>
      <c r="E10" s="5">
        <f>C$3*'VECTEUR 1'!H8</f>
        <v>7.5642461020298266E-9</v>
      </c>
      <c r="H10">
        <v>191</v>
      </c>
      <c r="I10" s="3">
        <v>32.5</v>
      </c>
      <c r="J10" s="5">
        <f>C$3*'VECTEUR 1'!G8</f>
        <v>-1.1481444976295274E-6</v>
      </c>
      <c r="K10" s="5">
        <f>C$3*'VECTEUR 1'!H8</f>
        <v>7.5642461020298266E-9</v>
      </c>
    </row>
    <row r="11" spans="1:12" x14ac:dyDescent="0.45">
      <c r="B11">
        <v>191</v>
      </c>
      <c r="C11" s="3">
        <v>34.5</v>
      </c>
      <c r="D11" s="5">
        <f>C$3*'VECTEUR 1'!G9</f>
        <v>-1.1429380853624506E-6</v>
      </c>
      <c r="E11" s="5">
        <f>C$3*'VECTEUR 1'!H9</f>
        <v>-1.027822019210837E-9</v>
      </c>
      <c r="H11">
        <v>191</v>
      </c>
      <c r="I11" s="3">
        <v>34.5</v>
      </c>
      <c r="J11" s="5">
        <f>C$3*'VECTEUR 1'!G9</f>
        <v>-1.1429380853624506E-6</v>
      </c>
      <c r="K11" s="5">
        <f>C$3*'VECTEUR 1'!H9</f>
        <v>-1.027822019210837E-9</v>
      </c>
    </row>
    <row r="12" spans="1:12" x14ac:dyDescent="0.45">
      <c r="B12">
        <v>191</v>
      </c>
      <c r="C12" s="3">
        <v>36.5</v>
      </c>
      <c r="D12" s="5">
        <f>C$3*'VECTEUR 1'!G10</f>
        <v>-1.1481573246861256E-6</v>
      </c>
      <c r="E12" s="5">
        <f>C$3*'VECTEUR 1'!H10</f>
        <v>-5.2690630714278022E-8</v>
      </c>
      <c r="H12">
        <v>191</v>
      </c>
      <c r="I12" s="3">
        <v>36.5</v>
      </c>
      <c r="J12" s="5">
        <f>C$3*'VECTEUR 1'!G10</f>
        <v>-1.1481573246861256E-6</v>
      </c>
      <c r="K12" s="5">
        <f>C$3*'VECTEUR 1'!H10</f>
        <v>-5.2690630714278022E-8</v>
      </c>
    </row>
    <row r="13" spans="1:12" x14ac:dyDescent="0.45">
      <c r="B13">
        <v>191</v>
      </c>
      <c r="C13" s="3">
        <v>38.5</v>
      </c>
      <c r="D13" s="5">
        <f>C$3*'VECTEUR 1'!G11</f>
        <v>-1.121767228185245E-6</v>
      </c>
      <c r="E13" s="5">
        <f>C$3*'VECTEUR 1'!H11</f>
        <v>2.9802174121936355E-9</v>
      </c>
      <c r="H13">
        <v>191</v>
      </c>
      <c r="I13" s="3">
        <v>38.5</v>
      </c>
      <c r="J13" s="5">
        <f>C$3*'VECTEUR 1'!G11</f>
        <v>-1.121767228185245E-6</v>
      </c>
      <c r="K13" s="5">
        <f>C$3*'VECTEUR 1'!H11</f>
        <v>2.9802174121936355E-9</v>
      </c>
    </row>
    <row r="14" spans="1:12" x14ac:dyDescent="0.45">
      <c r="B14">
        <v>188</v>
      </c>
      <c r="C14" s="3">
        <v>28.5</v>
      </c>
      <c r="D14" s="5">
        <f>C$3*'VECTEUR 1'!G12</f>
        <v>-1.2480540991292176E-6</v>
      </c>
      <c r="E14" s="5">
        <f>C$3*'VECTEUR 1'!H12</f>
        <v>-1.516366771303515E-7</v>
      </c>
      <c r="H14">
        <v>188</v>
      </c>
      <c r="I14" s="3">
        <v>28.5</v>
      </c>
      <c r="J14" s="5">
        <f>C$3*'VECTEUR 1'!G12</f>
        <v>-1.2480540991292176E-6</v>
      </c>
      <c r="K14" s="5">
        <f>C$3*'VECTEUR 1'!H12</f>
        <v>-1.516366771303515E-7</v>
      </c>
    </row>
    <row r="15" spans="1:12" x14ac:dyDescent="0.45">
      <c r="B15">
        <v>188</v>
      </c>
      <c r="C15" s="3">
        <v>30.5</v>
      </c>
      <c r="D15" s="5">
        <f>C$3*'VECTEUR 1'!G13</f>
        <v>-1.2576894794722231E-6</v>
      </c>
      <c r="E15" s="5">
        <f>C$3*'VECTEUR 1'!H13</f>
        <v>1.2991517700042745E-8</v>
      </c>
      <c r="H15">
        <v>188</v>
      </c>
      <c r="I15" s="3">
        <v>30.5</v>
      </c>
      <c r="J15" s="5">
        <f>C$3*'VECTEUR 1'!G13</f>
        <v>-1.2576894794722231E-6</v>
      </c>
      <c r="K15" s="5">
        <f>C$3*'VECTEUR 1'!H13</f>
        <v>1.2991517700042745E-8</v>
      </c>
    </row>
    <row r="16" spans="1:12" x14ac:dyDescent="0.45">
      <c r="B16">
        <v>188</v>
      </c>
      <c r="C16" s="3">
        <v>32.5</v>
      </c>
      <c r="D16" s="5">
        <f>C$3*'VECTEUR 1'!G14</f>
        <v>-1.2766469747965275E-6</v>
      </c>
      <c r="E16" s="5">
        <f>C$3*'VECTEUR 1'!H14</f>
        <v>-7.8762626919650189E-9</v>
      </c>
      <c r="H16">
        <v>188</v>
      </c>
      <c r="I16" s="3">
        <v>32.5</v>
      </c>
      <c r="J16" s="5">
        <f>C$3*'VECTEUR 1'!G14</f>
        <v>-1.2766469747965275E-6</v>
      </c>
      <c r="K16" s="5">
        <f>C$3*'VECTEUR 1'!H14</f>
        <v>-7.8762626919650189E-9</v>
      </c>
    </row>
    <row r="17" spans="2:11" x14ac:dyDescent="0.45">
      <c r="B17">
        <v>188</v>
      </c>
      <c r="C17" s="3">
        <v>34.5</v>
      </c>
      <c r="D17" s="5">
        <f>C$3*'VECTEUR 1'!G15</f>
        <v>-1.3182276214687297E-6</v>
      </c>
      <c r="E17" s="5">
        <f>C$3*'VECTEUR 1'!H15</f>
        <v>-5.0802127604774918E-8</v>
      </c>
      <c r="H17">
        <v>188</v>
      </c>
      <c r="I17" s="3">
        <v>34.5</v>
      </c>
      <c r="J17" s="5">
        <f>C$3*'VECTEUR 1'!G15</f>
        <v>-1.3182276214687297E-6</v>
      </c>
      <c r="K17" s="5">
        <f>C$3*'VECTEUR 1'!H15</f>
        <v>-5.0802127604774918E-8</v>
      </c>
    </row>
    <row r="18" spans="2:11" x14ac:dyDescent="0.45">
      <c r="B18">
        <v>188</v>
      </c>
      <c r="C18" s="3">
        <v>36.5</v>
      </c>
      <c r="D18" s="5">
        <f>C$3*'VECTEUR 1'!G16</f>
        <v>-1.3496807086038598E-6</v>
      </c>
      <c r="E18" s="5">
        <f>C$3*'VECTEUR 1'!H16</f>
        <v>-1.7967885594416706E-9</v>
      </c>
      <c r="H18">
        <v>188</v>
      </c>
      <c r="I18" s="3">
        <v>36.5</v>
      </c>
      <c r="J18" s="5">
        <f>C$3*'VECTEUR 1'!G16</f>
        <v>-1.3496807086038598E-6</v>
      </c>
      <c r="K18" s="5">
        <f>C$3*'VECTEUR 1'!H16</f>
        <v>-1.7967885594416706E-9</v>
      </c>
    </row>
    <row r="19" spans="2:11" x14ac:dyDescent="0.45">
      <c r="B19">
        <v>188</v>
      </c>
      <c r="C19" s="3">
        <v>38.5</v>
      </c>
      <c r="D19" s="5">
        <f>C$3*'VECTEUR 1'!G17</f>
        <v>-1.3227735659355701E-6</v>
      </c>
      <c r="E19" s="5">
        <f>C$3*'VECTEUR 1'!H17</f>
        <v>3.4312564191476196E-8</v>
      </c>
      <c r="H19">
        <v>188</v>
      </c>
      <c r="I19" s="3">
        <v>38.5</v>
      </c>
      <c r="J19" s="5">
        <f>C$3*'VECTEUR 1'!G17</f>
        <v>-1.3227735659355701E-6</v>
      </c>
      <c r="K19" s="5">
        <f>C$3*'VECTEUR 1'!H17</f>
        <v>3.4312564191476196E-8</v>
      </c>
    </row>
    <row r="20" spans="2:11" x14ac:dyDescent="0.45">
      <c r="B20">
        <v>188</v>
      </c>
      <c r="C20" s="3">
        <v>40.5</v>
      </c>
      <c r="D20" s="5">
        <f>C$3*'VECTEUR 1'!G18</f>
        <v>-1.2813397619681352E-6</v>
      </c>
      <c r="E20" s="5">
        <f>C$3*'VECTEUR 1'!H18</f>
        <v>8.3395213367298558E-8</v>
      </c>
      <c r="H20">
        <v>188</v>
      </c>
      <c r="I20" s="3">
        <v>40.5</v>
      </c>
      <c r="J20" s="5">
        <f>C$3*'VECTEUR 1'!G18</f>
        <v>-1.2813397619681352E-6</v>
      </c>
      <c r="K20" s="5">
        <f>C$3*'VECTEUR 1'!H18</f>
        <v>8.3395213367298558E-8</v>
      </c>
    </row>
    <row r="21" spans="2:11" x14ac:dyDescent="0.45">
      <c r="B21">
        <v>185</v>
      </c>
      <c r="C21" s="3">
        <v>28.5</v>
      </c>
      <c r="D21" s="5">
        <f>C$3*'VECTEUR 1'!G19</f>
        <v>-1.0907180306248579E-6</v>
      </c>
      <c r="E21" s="5">
        <f>C$3*'VECTEUR 1'!H19</f>
        <v>-1.104180706555144E-6</v>
      </c>
      <c r="H21">
        <v>185</v>
      </c>
      <c r="I21" s="3">
        <v>28.5</v>
      </c>
      <c r="J21" s="5">
        <f>C$3*'VECTEUR 1'!G19</f>
        <v>-1.0907180306248579E-6</v>
      </c>
      <c r="K21" s="5">
        <f>C$3*'VECTEUR 1'!H19</f>
        <v>-1.104180706555144E-6</v>
      </c>
    </row>
    <row r="22" spans="2:11" x14ac:dyDescent="0.45">
      <c r="B22">
        <v>185</v>
      </c>
      <c r="C22" s="3">
        <v>30.5</v>
      </c>
      <c r="D22" s="5">
        <f>C$3*'VECTEUR 1'!G20</f>
        <v>-1.7642369873906804E-6</v>
      </c>
      <c r="E22" s="5">
        <f>C$3*'VECTEUR 1'!H20</f>
        <v>-1.5180427055054916E-6</v>
      </c>
      <c r="H22">
        <v>185</v>
      </c>
      <c r="I22" s="3">
        <v>30.5</v>
      </c>
      <c r="J22" s="5">
        <f>C$3*'VECTEUR 1'!G20</f>
        <v>-1.7642369873906804E-6</v>
      </c>
      <c r="K22" s="5">
        <f>C$3*'VECTEUR 1'!H20</f>
        <v>-1.5180427055054916E-6</v>
      </c>
    </row>
    <row r="23" spans="2:11" x14ac:dyDescent="0.45">
      <c r="B23">
        <v>185</v>
      </c>
      <c r="C23" s="3">
        <v>32.5</v>
      </c>
      <c r="D23" s="5">
        <f>C$3*'VECTEUR 1'!G21</f>
        <v>-2.4754300687674223E-6</v>
      </c>
      <c r="E23" s="5">
        <f>C$3*'VECTEUR 1'!H21</f>
        <v>-1.2322115910537511E-6</v>
      </c>
      <c r="H23">
        <v>185</v>
      </c>
      <c r="I23" s="3">
        <v>32.5</v>
      </c>
      <c r="J23" s="5">
        <f>C$3*'VECTEUR 1'!G21</f>
        <v>-2.4754300687674223E-6</v>
      </c>
      <c r="K23" s="5">
        <f>C$3*'VECTEUR 1'!H21</f>
        <v>-1.2322115910537511E-6</v>
      </c>
    </row>
    <row r="24" spans="2:11" x14ac:dyDescent="0.45">
      <c r="B24">
        <v>185</v>
      </c>
      <c r="C24" s="3">
        <v>34.5</v>
      </c>
      <c r="D24" s="5">
        <f>C$3*'VECTEUR 1'!G22</f>
        <v>-3.07486923221724E-6</v>
      </c>
      <c r="E24" s="5">
        <f>C$3*'VECTEUR 1'!H22</f>
        <v>-3.0584260812428159E-8</v>
      </c>
      <c r="H24">
        <v>185</v>
      </c>
      <c r="I24" s="3">
        <v>34.5</v>
      </c>
      <c r="J24" s="5">
        <f>C$3*'VECTEUR 1'!G22</f>
        <v>-3.07486923221724E-6</v>
      </c>
      <c r="K24" s="5">
        <f>C$3*'VECTEUR 1'!H22</f>
        <v>-3.0584260812428159E-8</v>
      </c>
    </row>
    <row r="25" spans="2:11" x14ac:dyDescent="0.45">
      <c r="B25">
        <v>185</v>
      </c>
      <c r="C25" s="3">
        <v>36.5</v>
      </c>
      <c r="D25" s="5">
        <f>C$3*'VECTEUR 1'!G23</f>
        <v>-2.65834752981483E-6</v>
      </c>
      <c r="E25" s="5">
        <f>C$3*'VECTEUR 1'!H23</f>
        <v>1.1602993926716476E-6</v>
      </c>
      <c r="H25">
        <v>185</v>
      </c>
      <c r="I25" s="3">
        <v>36.5</v>
      </c>
      <c r="J25" s="5">
        <f>C$3*'VECTEUR 1'!G23</f>
        <v>-2.65834752981483E-6</v>
      </c>
      <c r="K25" s="5">
        <f>C$3*'VECTEUR 1'!H23</f>
        <v>1.1602993926716476E-6</v>
      </c>
    </row>
    <row r="26" spans="2:11" x14ac:dyDescent="0.45">
      <c r="B26">
        <v>185</v>
      </c>
      <c r="C26" s="3">
        <v>38.5</v>
      </c>
      <c r="D26" s="5">
        <f>C$3*'VECTEUR 1'!G24</f>
        <v>-1.9126982357048432E-6</v>
      </c>
      <c r="E26" s="5">
        <f>C$3*'VECTEUR 1'!H24</f>
        <v>1.5394089247862395E-6</v>
      </c>
      <c r="H26">
        <v>185</v>
      </c>
      <c r="I26" s="3">
        <v>38.5</v>
      </c>
      <c r="J26" s="5">
        <f>C$3*'VECTEUR 1'!G24</f>
        <v>-1.9126982357048432E-6</v>
      </c>
      <c r="K26" s="5">
        <f>C$3*'VECTEUR 1'!H24</f>
        <v>1.5394089247862395E-6</v>
      </c>
    </row>
    <row r="27" spans="2:11" x14ac:dyDescent="0.45">
      <c r="B27">
        <v>185</v>
      </c>
      <c r="C27" s="3">
        <v>40.5</v>
      </c>
      <c r="D27" s="5">
        <f>C$3*'VECTEUR 1'!G25</f>
        <v>-1.4807191232108797E-6</v>
      </c>
      <c r="E27" s="5">
        <f>C$3*'VECTEUR 1'!H25</f>
        <v>1.6961446599451423E-6</v>
      </c>
      <c r="H27">
        <v>185</v>
      </c>
      <c r="I27" s="3">
        <v>40.5</v>
      </c>
      <c r="J27" s="5">
        <f>C$3*'VECTEUR 1'!G25</f>
        <v>-1.4807191232108797E-6</v>
      </c>
      <c r="K27" s="5">
        <f>C$3*'VECTEUR 1'!H25</f>
        <v>1.6961446599451423E-6</v>
      </c>
    </row>
    <row r="28" spans="2:11" x14ac:dyDescent="0.45">
      <c r="B28">
        <v>182</v>
      </c>
      <c r="C28" s="3">
        <v>30.5</v>
      </c>
      <c r="D28" s="5">
        <f>C$3*'VECTEUR 1'!G26</f>
        <v>-7.2318933255444285E-7</v>
      </c>
      <c r="E28" s="5">
        <f>C$3*'VECTEUR 1'!H26</f>
        <v>-2.4876308074590484E-6</v>
      </c>
      <c r="H28">
        <v>182</v>
      </c>
      <c r="I28" s="3">
        <v>30.5</v>
      </c>
      <c r="J28" s="5">
        <f>C$3*'VECTEUR 1'!G26</f>
        <v>-7.2318933255444285E-7</v>
      </c>
      <c r="K28" s="5">
        <f>C$3*'VECTEUR 1'!H26</f>
        <v>-2.4876308074590484E-6</v>
      </c>
    </row>
    <row r="29" spans="2:11" x14ac:dyDescent="0.45">
      <c r="B29">
        <v>182</v>
      </c>
      <c r="C29" s="3">
        <v>32.5</v>
      </c>
      <c r="D29" s="5">
        <f>C$3*'VECTEUR 1'!G27</f>
        <v>-1.1486305436346225E-6</v>
      </c>
      <c r="E29" s="5">
        <f>C$3*'VECTEUR 1'!H27</f>
        <v>-2.9168344149643109E-6</v>
      </c>
      <c r="H29">
        <v>182</v>
      </c>
      <c r="I29" s="3">
        <v>32.5</v>
      </c>
      <c r="J29" s="5">
        <f>C$3*'VECTEUR 1'!G27</f>
        <v>-1.1486305436346225E-6</v>
      </c>
      <c r="K29" s="5">
        <f>C$3*'VECTEUR 1'!H27</f>
        <v>-2.9168344149643109E-6</v>
      </c>
    </row>
    <row r="30" spans="2:11" x14ac:dyDescent="0.45">
      <c r="B30">
        <v>182</v>
      </c>
      <c r="C30" s="3">
        <v>36.5</v>
      </c>
      <c r="D30" s="5">
        <f>C$3*'VECTEUR 1'!G28</f>
        <v>-1.2983989692839139E-6</v>
      </c>
      <c r="E30" s="5">
        <f>C$3*'VECTEUR 1'!H28</f>
        <v>2.8322412376055461E-6</v>
      </c>
      <c r="H30">
        <v>182</v>
      </c>
      <c r="I30" s="3">
        <v>36.5</v>
      </c>
      <c r="J30" s="5">
        <f>C$3*'VECTEUR 1'!G28</f>
        <v>-1.2983989692839139E-6</v>
      </c>
      <c r="K30" s="5">
        <f>C$3*'VECTEUR 1'!H28</f>
        <v>2.8322412376055461E-6</v>
      </c>
    </row>
    <row r="31" spans="2:11" x14ac:dyDescent="0.45">
      <c r="B31">
        <v>182</v>
      </c>
      <c r="C31" s="3">
        <v>38.5</v>
      </c>
      <c r="D31" s="5">
        <f>C$3*'VECTEUR 1'!G29</f>
        <v>-5.3272564017845602E-7</v>
      </c>
      <c r="E31" s="5">
        <f>C$3*'VECTEUR 1'!H29</f>
        <v>2.6051962868880483E-6</v>
      </c>
      <c r="H31">
        <v>182</v>
      </c>
      <c r="I31" s="3">
        <v>38.5</v>
      </c>
      <c r="J31" s="5">
        <f>C$3*'VECTEUR 1'!G29</f>
        <v>-5.3272564017845602E-7</v>
      </c>
      <c r="K31" s="5">
        <f>C$3*'VECTEUR 1'!H29</f>
        <v>2.6051962868880483E-6</v>
      </c>
    </row>
    <row r="32" spans="2:11" x14ac:dyDescent="0.45">
      <c r="B32">
        <v>180</v>
      </c>
      <c r="C32" s="3">
        <v>32</v>
      </c>
      <c r="D32" s="5">
        <f>C$3*'VECTEUR 1'!G30</f>
        <v>9.2891479391245332E-7</v>
      </c>
      <c r="E32" s="5">
        <f>C$3*'VECTEUR 1'!H30</f>
        <v>-2.7867443817373599E-6</v>
      </c>
      <c r="H32">
        <v>180</v>
      </c>
      <c r="I32" s="3">
        <v>32</v>
      </c>
      <c r="J32" s="5">
        <f>C$3*'VECTEUR 1'!G30</f>
        <v>9.2891479391245332E-7</v>
      </c>
      <c r="K32" s="5">
        <f>C$3*'VECTEUR 1'!H30</f>
        <v>-2.7867443817373599E-6</v>
      </c>
    </row>
    <row r="33" spans="2:11" x14ac:dyDescent="0.45">
      <c r="B33">
        <v>180</v>
      </c>
      <c r="C33" s="3">
        <v>34</v>
      </c>
      <c r="D33" s="5">
        <f>C$3*'VECTEUR 1'!G31</f>
        <v>3.2129840581320452E-6</v>
      </c>
      <c r="E33" s="5">
        <f>C$3*'VECTEUR 1'!H31</f>
        <v>-3.2129840581320455E-7</v>
      </c>
      <c r="H33">
        <v>180</v>
      </c>
      <c r="I33" s="3">
        <v>34</v>
      </c>
      <c r="J33" s="5">
        <f>C$3*'VECTEUR 1'!G31</f>
        <v>3.2129840581320452E-6</v>
      </c>
      <c r="K33" s="5">
        <f>C$3*'VECTEUR 1'!H31</f>
        <v>-3.2129840581320455E-7</v>
      </c>
    </row>
    <row r="34" spans="2:11" x14ac:dyDescent="0.45">
      <c r="B34">
        <v>180</v>
      </c>
      <c r="C34" s="3">
        <v>36</v>
      </c>
      <c r="D34" s="5">
        <f>C$3*'VECTEUR 1'!G32</f>
        <v>9.2244144122185427E-7</v>
      </c>
      <c r="E34" s="5">
        <f>C$3*'VECTEUR 1'!H32</f>
        <v>2.7673243236655625E-6</v>
      </c>
      <c r="H34">
        <v>180</v>
      </c>
      <c r="I34" s="3">
        <v>36</v>
      </c>
      <c r="J34" s="5">
        <f>C$3*'VECTEUR 1'!G32</f>
        <v>9.2244144122185427E-7</v>
      </c>
      <c r="K34" s="5">
        <f>C$3*'VECTEUR 1'!H32</f>
        <v>2.7673243236655625E-6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9"/>
  <sheetViews>
    <sheetView topLeftCell="C3" workbookViewId="0">
      <selection activeCell="E6" sqref="E6:E32"/>
    </sheetView>
  </sheetViews>
  <sheetFormatPr baseColWidth="10" defaultRowHeight="14.25" x14ac:dyDescent="0.45"/>
  <sheetData>
    <row r="2" spans="2:8" x14ac:dyDescent="0.45">
      <c r="G2" s="1">
        <v>1.5</v>
      </c>
    </row>
    <row r="4" spans="2:8" x14ac:dyDescent="0.45">
      <c r="C4" t="s">
        <v>0</v>
      </c>
      <c r="E4" t="s">
        <v>1</v>
      </c>
      <c r="G4" t="s">
        <v>2</v>
      </c>
      <c r="H4" t="s">
        <v>3</v>
      </c>
    </row>
    <row r="6" spans="2:8" x14ac:dyDescent="0.45">
      <c r="B6">
        <v>1</v>
      </c>
      <c r="C6">
        <v>191</v>
      </c>
      <c r="D6" s="1">
        <f>C6+G6*$G$2</f>
        <v>189.50000924856238</v>
      </c>
      <c r="E6">
        <v>-28.5</v>
      </c>
      <c r="F6" s="1">
        <f>E6+H6*$G$2</f>
        <v>-28.447325906170448</v>
      </c>
      <c r="G6" s="1">
        <v>-0.99999383429174593</v>
      </c>
      <c r="H6" s="1">
        <v>3.5116062553035697E-2</v>
      </c>
    </row>
    <row r="7" spans="2:8" x14ac:dyDescent="0.45">
      <c r="B7">
        <v>2</v>
      </c>
      <c r="C7">
        <v>191</v>
      </c>
      <c r="D7" s="1">
        <f t="shared" ref="D7:D32" si="0">C7+G7*$G$2</f>
        <v>189.50003874868221</v>
      </c>
      <c r="E7">
        <v>-30.5</v>
      </c>
      <c r="F7" s="1">
        <f t="shared" ref="F7:F32" si="1">E7+H7*$G$2</f>
        <v>-30.532816763628556</v>
      </c>
      <c r="G7" s="1">
        <v>-0.99997416754518809</v>
      </c>
      <c r="H7" s="1">
        <v>-2.1877842419037601E-2</v>
      </c>
    </row>
    <row r="8" spans="2:8" x14ac:dyDescent="0.45">
      <c r="B8">
        <v>3</v>
      </c>
      <c r="C8">
        <v>191</v>
      </c>
      <c r="D8" s="1">
        <f t="shared" si="0"/>
        <v>189.50003255257351</v>
      </c>
      <c r="E8">
        <v>-32.5</v>
      </c>
      <c r="F8" s="1">
        <f t="shared" si="1"/>
        <v>-32.49011786152284</v>
      </c>
      <c r="G8" s="1">
        <v>-0.99997829828432172</v>
      </c>
      <c r="H8" s="1">
        <v>6.5880923181084721E-3</v>
      </c>
    </row>
    <row r="9" spans="2:8" x14ac:dyDescent="0.45">
      <c r="B9">
        <v>4</v>
      </c>
      <c r="C9">
        <v>191</v>
      </c>
      <c r="D9" s="1">
        <f t="shared" si="0"/>
        <v>189.5000006065288</v>
      </c>
      <c r="E9">
        <v>-34.5</v>
      </c>
      <c r="F9" s="1">
        <f t="shared" si="1"/>
        <v>-34.501348920317866</v>
      </c>
      <c r="G9" s="1">
        <v>-0.99999959564746843</v>
      </c>
      <c r="H9" s="1">
        <v>-8.9928021191319101E-4</v>
      </c>
    </row>
    <row r="10" spans="2:8" x14ac:dyDescent="0.45">
      <c r="B10">
        <v>5</v>
      </c>
      <c r="C10">
        <v>191</v>
      </c>
      <c r="D10" s="1">
        <f t="shared" si="0"/>
        <v>189.50001579495512</v>
      </c>
      <c r="E10">
        <v>-36.5</v>
      </c>
      <c r="F10" s="1">
        <f t="shared" si="1"/>
        <v>-36.568836484448568</v>
      </c>
      <c r="G10" s="1">
        <v>-0.99998947002991267</v>
      </c>
      <c r="H10" s="1">
        <v>-4.5890989632380502E-2</v>
      </c>
    </row>
    <row r="11" spans="2:8" x14ac:dyDescent="0.45">
      <c r="B11">
        <v>6</v>
      </c>
      <c r="C11">
        <v>191</v>
      </c>
      <c r="D11" s="1">
        <f t="shared" si="0"/>
        <v>189.50000529357857</v>
      </c>
      <c r="E11">
        <v>-38.5</v>
      </c>
      <c r="F11" s="1">
        <f t="shared" si="1"/>
        <v>-38.49601493943667</v>
      </c>
      <c r="G11" s="1">
        <v>-0.99999647094761879</v>
      </c>
      <c r="H11" s="1">
        <v>2.6567070422190467E-3</v>
      </c>
    </row>
    <row r="12" spans="2:8" x14ac:dyDescent="0.45">
      <c r="B12">
        <v>7</v>
      </c>
      <c r="C12">
        <v>188</v>
      </c>
      <c r="D12" s="1">
        <f t="shared" si="0"/>
        <v>186.50016541928656</v>
      </c>
      <c r="E12">
        <v>-28.5</v>
      </c>
      <c r="F12" s="1">
        <f t="shared" si="1"/>
        <v>-28.682227623164142</v>
      </c>
      <c r="G12" s="1">
        <v>-0.99988972047562619</v>
      </c>
      <c r="H12" s="1">
        <v>-0.121485082109427</v>
      </c>
    </row>
    <row r="13" spans="2:8" x14ac:dyDescent="0.45">
      <c r="B13">
        <v>8</v>
      </c>
      <c r="C13">
        <v>188</v>
      </c>
      <c r="D13" s="1">
        <f t="shared" si="0"/>
        <v>186.50008002016315</v>
      </c>
      <c r="E13">
        <v>-30.5</v>
      </c>
      <c r="F13" s="1">
        <f t="shared" si="1"/>
        <v>-30.484506321087398</v>
      </c>
      <c r="G13" s="1">
        <v>-0.99994665322456155</v>
      </c>
      <c r="H13" s="1">
        <v>1.0329119275066899E-2</v>
      </c>
    </row>
    <row r="14" spans="2:8" x14ac:dyDescent="0.45">
      <c r="B14">
        <v>9</v>
      </c>
      <c r="C14">
        <v>188</v>
      </c>
      <c r="D14" s="1">
        <f t="shared" si="0"/>
        <v>186.50002854615437</v>
      </c>
      <c r="E14">
        <v>-32.5</v>
      </c>
      <c r="F14" s="1">
        <f t="shared" si="1"/>
        <v>-32.509254061172875</v>
      </c>
      <c r="G14" s="1">
        <v>-0.9999809692304279</v>
      </c>
      <c r="H14" s="1">
        <v>-6.1693741152521317E-3</v>
      </c>
    </row>
    <row r="15" spans="2:8" x14ac:dyDescent="0.45">
      <c r="B15">
        <v>10</v>
      </c>
      <c r="C15">
        <v>188</v>
      </c>
      <c r="D15" s="1">
        <f t="shared" si="0"/>
        <v>186.50001113882584</v>
      </c>
      <c r="E15">
        <v>-34.5</v>
      </c>
      <c r="F15" s="1">
        <f t="shared" si="1"/>
        <v>-34.557806879699733</v>
      </c>
      <c r="G15" s="1">
        <v>-0.99999257411611575</v>
      </c>
      <c r="H15" s="1">
        <v>-3.8537919799823697E-2</v>
      </c>
    </row>
    <row r="16" spans="2:8" x14ac:dyDescent="0.45">
      <c r="B16">
        <v>11</v>
      </c>
      <c r="C16">
        <v>188</v>
      </c>
      <c r="D16" s="1">
        <f t="shared" si="0"/>
        <v>186.50000132920678</v>
      </c>
      <c r="E16">
        <v>-36.5</v>
      </c>
      <c r="F16" s="1">
        <f t="shared" si="1"/>
        <v>-36.501996902255236</v>
      </c>
      <c r="G16" s="1">
        <v>-0.99999911386213691</v>
      </c>
      <c r="H16" s="1">
        <v>-1.3312681701570244E-3</v>
      </c>
    </row>
    <row r="17" spans="2:8" x14ac:dyDescent="0.45">
      <c r="B17">
        <v>12</v>
      </c>
      <c r="C17">
        <v>188</v>
      </c>
      <c r="D17" s="1">
        <f t="shared" si="0"/>
        <v>186.50000190558742</v>
      </c>
      <c r="E17">
        <v>-38.5</v>
      </c>
      <c r="F17" s="1">
        <f t="shared" si="1"/>
        <v>-38.461090255938686</v>
      </c>
      <c r="G17" s="1">
        <v>-0.99999872960839065</v>
      </c>
      <c r="H17" s="1">
        <v>2.5939829374208901E-2</v>
      </c>
    </row>
    <row r="18" spans="2:8" x14ac:dyDescent="0.45">
      <c r="B18">
        <v>13</v>
      </c>
      <c r="C18">
        <v>188</v>
      </c>
      <c r="D18" s="1">
        <f t="shared" si="0"/>
        <v>186.50001938195786</v>
      </c>
      <c r="E18">
        <v>-40.5</v>
      </c>
      <c r="F18" s="1">
        <f t="shared" si="1"/>
        <v>-40.402374680470153</v>
      </c>
      <c r="G18" s="1">
        <v>-0.99998707869475723</v>
      </c>
      <c r="H18" s="1">
        <v>6.5083546353230798E-2</v>
      </c>
    </row>
    <row r="19" spans="2:8" x14ac:dyDescent="0.45">
      <c r="B19">
        <v>14</v>
      </c>
      <c r="C19">
        <v>185</v>
      </c>
      <c r="D19" s="1">
        <f t="shared" si="0"/>
        <v>183.94586534398482</v>
      </c>
      <c r="E19">
        <v>-28.5</v>
      </c>
      <c r="F19" s="1">
        <f t="shared" si="1"/>
        <v>-29.567145785255128</v>
      </c>
      <c r="G19" s="1">
        <v>-0.70275643734344495</v>
      </c>
      <c r="H19" s="1">
        <v>-0.71143052350341895</v>
      </c>
    </row>
    <row r="20" spans="2:8" x14ac:dyDescent="0.45">
      <c r="B20">
        <v>15</v>
      </c>
      <c r="C20">
        <v>185</v>
      </c>
      <c r="D20" s="1">
        <f t="shared" si="0"/>
        <v>183.86297678161901</v>
      </c>
      <c r="E20">
        <v>-30.5</v>
      </c>
      <c r="F20" s="1">
        <f t="shared" si="1"/>
        <v>-31.478354844043075</v>
      </c>
      <c r="G20" s="1">
        <v>-0.75801547892065657</v>
      </c>
      <c r="H20" s="1">
        <v>-0.65223656269538266</v>
      </c>
    </row>
    <row r="21" spans="2:8" x14ac:dyDescent="0.45">
      <c r="B21">
        <v>16</v>
      </c>
      <c r="C21">
        <v>185</v>
      </c>
      <c r="D21" s="1">
        <f t="shared" si="0"/>
        <v>183.65716717035556</v>
      </c>
      <c r="E21">
        <v>-32.5</v>
      </c>
      <c r="F21" s="1">
        <f t="shared" si="1"/>
        <v>-33.168430992421158</v>
      </c>
      <c r="G21" s="1">
        <v>-0.89522188642962097</v>
      </c>
      <c r="H21" s="1">
        <v>-0.44562066161410319</v>
      </c>
    </row>
    <row r="22" spans="2:8" x14ac:dyDescent="0.45">
      <c r="B22">
        <v>17</v>
      </c>
      <c r="C22">
        <v>185</v>
      </c>
      <c r="D22" s="1">
        <f t="shared" si="0"/>
        <v>183.50007419450054</v>
      </c>
      <c r="E22">
        <v>-34.5</v>
      </c>
      <c r="F22" s="1">
        <f t="shared" si="1"/>
        <v>-34.51491904811887</v>
      </c>
      <c r="G22" s="1">
        <v>-0.99995053699964509</v>
      </c>
      <c r="H22" s="1">
        <v>-9.9460320792478067E-3</v>
      </c>
    </row>
    <row r="23" spans="2:8" x14ac:dyDescent="0.45">
      <c r="B23">
        <v>18</v>
      </c>
      <c r="C23">
        <v>185</v>
      </c>
      <c r="D23" s="1">
        <f t="shared" si="0"/>
        <v>183.62524651912796</v>
      </c>
      <c r="E23">
        <v>-36.5</v>
      </c>
      <c r="F23" s="1">
        <f t="shared" si="1"/>
        <v>-35.899955945925484</v>
      </c>
      <c r="G23" s="1">
        <v>-0.91650232058136627</v>
      </c>
      <c r="H23" s="1">
        <v>0.40002936938301231</v>
      </c>
    </row>
    <row r="24" spans="2:8" x14ac:dyDescent="0.45">
      <c r="B24">
        <v>19</v>
      </c>
      <c r="C24">
        <v>185</v>
      </c>
      <c r="D24" s="1">
        <f t="shared" si="0"/>
        <v>183.83145862967277</v>
      </c>
      <c r="E24">
        <v>-38.5</v>
      </c>
      <c r="F24" s="1">
        <f t="shared" si="1"/>
        <v>-37.559515515367863</v>
      </c>
      <c r="G24" s="1">
        <v>-0.77902758021814822</v>
      </c>
      <c r="H24" s="1">
        <v>0.62698965642142501</v>
      </c>
    </row>
    <row r="25" spans="2:8" x14ac:dyDescent="0.45">
      <c r="B25">
        <v>20</v>
      </c>
      <c r="C25">
        <v>185</v>
      </c>
      <c r="D25" s="1">
        <f t="shared" si="0"/>
        <v>184.01352943880534</v>
      </c>
      <c r="E25">
        <v>-40.5</v>
      </c>
      <c r="F25" s="1">
        <f t="shared" si="1"/>
        <v>-39.370010693901797</v>
      </c>
      <c r="G25" s="1">
        <v>-0.65764704079643721</v>
      </c>
      <c r="H25" s="1">
        <v>0.75332620406546946</v>
      </c>
    </row>
    <row r="26" spans="2:8" x14ac:dyDescent="0.45">
      <c r="B26">
        <v>21</v>
      </c>
      <c r="C26">
        <v>182</v>
      </c>
      <c r="D26" s="1">
        <f t="shared" si="0"/>
        <v>181.58126465026223</v>
      </c>
      <c r="E26">
        <v>-30.5</v>
      </c>
      <c r="F26" s="1">
        <f t="shared" si="1"/>
        <v>-31.940368253912858</v>
      </c>
      <c r="G26" s="1">
        <v>-0.27915689982518865</v>
      </c>
      <c r="H26" s="1">
        <v>-0.96024550260857222</v>
      </c>
    </row>
    <row r="27" spans="2:8" x14ac:dyDescent="0.45">
      <c r="B27">
        <v>22</v>
      </c>
      <c r="C27">
        <v>182</v>
      </c>
      <c r="D27" s="1">
        <f t="shared" si="0"/>
        <v>181.45038944804259</v>
      </c>
      <c r="E27">
        <v>-32.5</v>
      </c>
      <c r="F27" s="1">
        <f t="shared" si="1"/>
        <v>-33.895681998586021</v>
      </c>
      <c r="G27" s="1">
        <v>-0.36640703463827612</v>
      </c>
      <c r="H27" s="1">
        <v>-0.93045466572401303</v>
      </c>
    </row>
    <row r="28" spans="2:8" x14ac:dyDescent="0.45">
      <c r="B28">
        <v>23</v>
      </c>
      <c r="C28">
        <v>182</v>
      </c>
      <c r="D28" s="1">
        <f t="shared" si="0"/>
        <v>181.37490319321836</v>
      </c>
      <c r="E28">
        <v>-36.5</v>
      </c>
      <c r="F28" s="1">
        <f t="shared" si="1"/>
        <v>-35.136455361144563</v>
      </c>
      <c r="G28" s="1">
        <v>-0.41673120452109247</v>
      </c>
      <c r="H28" s="1">
        <v>0.90902975923695661</v>
      </c>
    </row>
    <row r="29" spans="2:8" x14ac:dyDescent="0.45">
      <c r="B29">
        <v>24</v>
      </c>
      <c r="C29">
        <v>182</v>
      </c>
      <c r="D29" s="1">
        <f t="shared" si="0"/>
        <v>181.6994897969825</v>
      </c>
      <c r="E29">
        <v>-38.5</v>
      </c>
      <c r="F29" s="1">
        <f t="shared" si="1"/>
        <v>-37.030410391339686</v>
      </c>
      <c r="G29" s="1">
        <v>-0.2003401353450022</v>
      </c>
      <c r="H29" s="1">
        <v>0.97972640577354353</v>
      </c>
    </row>
    <row r="30" spans="2:8" x14ac:dyDescent="0.45">
      <c r="B30">
        <v>25</v>
      </c>
      <c r="C30">
        <v>180</v>
      </c>
      <c r="D30" s="1">
        <f t="shared" si="0"/>
        <v>180.47434164902526</v>
      </c>
      <c r="E30">
        <v>-32</v>
      </c>
      <c r="F30" s="1">
        <f t="shared" si="1"/>
        <v>-33.423024947075774</v>
      </c>
      <c r="G30" s="1">
        <v>0.31622776601683794</v>
      </c>
      <c r="H30" s="1">
        <v>-0.94868329805051377</v>
      </c>
    </row>
    <row r="31" spans="2:8" x14ac:dyDescent="0.45">
      <c r="B31">
        <v>26</v>
      </c>
      <c r="C31">
        <v>180</v>
      </c>
      <c r="D31" s="1">
        <f t="shared" si="0"/>
        <v>181.49255578531498</v>
      </c>
      <c r="E31">
        <v>-34</v>
      </c>
      <c r="F31" s="1">
        <f t="shared" si="1"/>
        <v>-34.149255578531495</v>
      </c>
      <c r="G31" s="1">
        <v>0.99503719020998926</v>
      </c>
      <c r="H31" s="1">
        <v>-9.9503719020998929E-2</v>
      </c>
    </row>
    <row r="32" spans="2:8" x14ac:dyDescent="0.45">
      <c r="B32">
        <v>27</v>
      </c>
      <c r="C32">
        <v>180</v>
      </c>
      <c r="D32" s="1">
        <f t="shared" si="0"/>
        <v>180.47434164902526</v>
      </c>
      <c r="E32">
        <v>-36</v>
      </c>
      <c r="F32" s="1">
        <f t="shared" si="1"/>
        <v>-34.576975052924226</v>
      </c>
      <c r="G32" s="1">
        <v>0.31622776601683794</v>
      </c>
      <c r="H32" s="1">
        <v>0.94868329805051377</v>
      </c>
    </row>
    <row r="33" spans="4:9" x14ac:dyDescent="0.45">
      <c r="D33" s="1"/>
      <c r="E33" s="1"/>
      <c r="F33" s="1"/>
      <c r="G33" s="1"/>
      <c r="H33" s="1"/>
    </row>
    <row r="34" spans="4:9" x14ac:dyDescent="0.45">
      <c r="D34" s="1"/>
      <c r="E34" s="1"/>
      <c r="F34" s="1"/>
      <c r="G34" s="1"/>
      <c r="H34" s="1"/>
    </row>
    <row r="35" spans="4:9" x14ac:dyDescent="0.45">
      <c r="D35" s="1"/>
      <c r="E35" s="1"/>
      <c r="F35" s="1"/>
      <c r="G35" s="1"/>
      <c r="H35" s="1"/>
    </row>
    <row r="36" spans="4:9" x14ac:dyDescent="0.45">
      <c r="D36" s="1"/>
      <c r="E36" s="1">
        <v>-0.53697215067687498</v>
      </c>
      <c r="F36" s="1">
        <v>-0.543599970007972</v>
      </c>
      <c r="G36" s="1">
        <f>(E36^2+F36^2)^0.5</f>
        <v>0.76409424680154248</v>
      </c>
      <c r="H36" s="1">
        <f>E36/$G36</f>
        <v>-0.70275643734344495</v>
      </c>
      <c r="I36" s="1">
        <f>F36/$G36</f>
        <v>-0.71143052350341895</v>
      </c>
    </row>
    <row r="37" spans="4:9" x14ac:dyDescent="0.45">
      <c r="D37" s="1"/>
      <c r="E37" s="1">
        <v>-0.65037283750574248</v>
      </c>
      <c r="F37" s="1">
        <v>-0.55961514744950203</v>
      </c>
      <c r="G37" s="1">
        <f t="shared" ref="G37:G49" si="2">(E37^2+F37^2)^0.5</f>
        <v>0.85799413810363456</v>
      </c>
      <c r="H37" s="1">
        <f t="shared" ref="H37:H49" si="3">E37/$G37</f>
        <v>-0.75801547892065657</v>
      </c>
      <c r="I37" s="1">
        <f t="shared" ref="I37:I49" si="4">F37/$G37</f>
        <v>-0.65223656269538266</v>
      </c>
    </row>
    <row r="38" spans="4:9" x14ac:dyDescent="0.45">
      <c r="D38" s="1"/>
      <c r="E38" s="1">
        <v>-0.74265363284759967</v>
      </c>
      <c r="F38" s="1">
        <v>-0.36967572870626197</v>
      </c>
      <c r="G38" s="1">
        <f t="shared" si="2"/>
        <v>0.82957492897039931</v>
      </c>
      <c r="H38" s="1">
        <f t="shared" si="3"/>
        <v>-0.89522188642962097</v>
      </c>
      <c r="I38" s="1">
        <f t="shared" si="4"/>
        <v>-0.44562066161410319</v>
      </c>
    </row>
    <row r="39" spans="4:9" x14ac:dyDescent="0.45">
      <c r="D39" s="1"/>
      <c r="E39" s="1">
        <v>-0.99995053699964509</v>
      </c>
      <c r="F39" s="1">
        <v>-9.9460320792478067E-3</v>
      </c>
      <c r="G39" s="1">
        <f t="shared" si="2"/>
        <v>1</v>
      </c>
      <c r="H39" s="1">
        <f t="shared" si="3"/>
        <v>-0.99995053699964509</v>
      </c>
      <c r="I39" s="1">
        <f t="shared" si="4"/>
        <v>-9.9460320792478067E-3</v>
      </c>
    </row>
    <row r="40" spans="4:9" x14ac:dyDescent="0.45">
      <c r="E40" s="1">
        <v>-0.77119043429079126</v>
      </c>
      <c r="F40" s="1">
        <v>0.336604519351207</v>
      </c>
      <c r="G40" s="1">
        <f t="shared" si="2"/>
        <v>0.84144951624519715</v>
      </c>
      <c r="H40" s="1">
        <f t="shared" si="3"/>
        <v>-0.91650232058136627</v>
      </c>
      <c r="I40" s="1">
        <f t="shared" si="4"/>
        <v>0.40002936938301231</v>
      </c>
    </row>
    <row r="41" spans="4:9" x14ac:dyDescent="0.45">
      <c r="E41" s="1">
        <v>-0.54486270652844793</v>
      </c>
      <c r="F41" s="1">
        <v>0.438525271553872</v>
      </c>
      <c r="G41" s="1">
        <f t="shared" si="2"/>
        <v>0.69941388516164216</v>
      </c>
      <c r="H41" s="1">
        <f t="shared" si="3"/>
        <v>-0.77902758021814822</v>
      </c>
      <c r="I41" s="1">
        <f t="shared" si="4"/>
        <v>0.62698965642142501</v>
      </c>
    </row>
    <row r="42" spans="4:9" x14ac:dyDescent="0.45">
      <c r="E42" s="1">
        <v>-0.37336482679168098</v>
      </c>
      <c r="F42" s="1">
        <v>0.42768459409155801</v>
      </c>
      <c r="G42" s="1">
        <f t="shared" si="2"/>
        <v>0.56772828528129782</v>
      </c>
      <c r="H42" s="1">
        <f t="shared" si="3"/>
        <v>-0.65764704079643721</v>
      </c>
      <c r="I42" s="1">
        <f t="shared" si="4"/>
        <v>0.75332620406546946</v>
      </c>
    </row>
    <row r="43" spans="4:9" x14ac:dyDescent="0.45">
      <c r="E43" s="1">
        <v>-0.28665412257595002</v>
      </c>
      <c r="F43" s="1">
        <v>-0.98603449235943097</v>
      </c>
      <c r="G43" s="1">
        <f t="shared" si="2"/>
        <v>1.0268566628854821</v>
      </c>
      <c r="H43" s="1">
        <f t="shared" si="3"/>
        <v>-0.27915689982518865</v>
      </c>
      <c r="I43" s="1">
        <f t="shared" si="4"/>
        <v>-0.96024550260857222</v>
      </c>
    </row>
    <row r="44" spans="4:9" x14ac:dyDescent="0.45">
      <c r="E44" s="1">
        <v>-0.39371964089154798</v>
      </c>
      <c r="F44" s="1">
        <v>-0.99981234589663304</v>
      </c>
      <c r="G44" s="1">
        <f t="shared" si="2"/>
        <v>1.0745417081859123</v>
      </c>
      <c r="H44" s="1">
        <f t="shared" si="3"/>
        <v>-0.36640703463827612</v>
      </c>
      <c r="I44" s="1">
        <f t="shared" si="4"/>
        <v>-0.93045466572401303</v>
      </c>
    </row>
    <row r="45" spans="4:9" x14ac:dyDescent="0.45">
      <c r="E45" s="1">
        <v>-0.45835790579414099</v>
      </c>
      <c r="F45" s="1">
        <v>0.99983147944783846</v>
      </c>
      <c r="G45" s="1">
        <f t="shared" si="2"/>
        <v>1.0998886112233566</v>
      </c>
      <c r="H45" s="1">
        <f t="shared" si="3"/>
        <v>-0.41673120452109247</v>
      </c>
      <c r="I45" s="1">
        <f t="shared" si="4"/>
        <v>0.90902975923695661</v>
      </c>
    </row>
    <row r="46" spans="4:9" x14ac:dyDescent="0.45">
      <c r="E46" s="1">
        <v>-0.20338993767590899</v>
      </c>
      <c r="F46" s="1">
        <v>0.99464090041952924</v>
      </c>
      <c r="G46" s="1">
        <f t="shared" si="2"/>
        <v>1.0152231220451897</v>
      </c>
      <c r="H46" s="1">
        <f t="shared" si="3"/>
        <v>-0.2003401353450022</v>
      </c>
      <c r="I46" s="1">
        <f t="shared" si="4"/>
        <v>0.97972640577354353</v>
      </c>
    </row>
    <row r="47" spans="4:9" x14ac:dyDescent="0.45">
      <c r="E47" s="1">
        <v>0.31622776601683794</v>
      </c>
      <c r="F47" s="1">
        <v>-0.94868329805051377</v>
      </c>
      <c r="G47" s="1">
        <f t="shared" si="2"/>
        <v>1</v>
      </c>
      <c r="H47" s="1">
        <f t="shared" si="3"/>
        <v>0.31622776601683794</v>
      </c>
      <c r="I47" s="1">
        <f t="shared" si="4"/>
        <v>-0.94868329805051377</v>
      </c>
    </row>
    <row r="48" spans="4:9" x14ac:dyDescent="0.45">
      <c r="E48" s="1">
        <v>0.99503719020998926</v>
      </c>
      <c r="F48" s="1">
        <v>-9.9503719020998929E-2</v>
      </c>
      <c r="G48" s="1">
        <f t="shared" si="2"/>
        <v>1</v>
      </c>
      <c r="H48" s="1">
        <f t="shared" si="3"/>
        <v>0.99503719020998926</v>
      </c>
      <c r="I48" s="1">
        <f t="shared" si="4"/>
        <v>-9.9503719020998929E-2</v>
      </c>
    </row>
    <row r="49" spans="5:9" x14ac:dyDescent="0.45">
      <c r="E49" s="1">
        <v>0.31622776601683794</v>
      </c>
      <c r="F49" s="1">
        <v>0.94868329805051377</v>
      </c>
      <c r="G49" s="1">
        <f t="shared" si="2"/>
        <v>1</v>
      </c>
      <c r="H49" s="1">
        <f t="shared" si="3"/>
        <v>0.31622776601683794</v>
      </c>
      <c r="I49" s="1">
        <f t="shared" si="4"/>
        <v>0.94868329805051377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M27" sqref="M27"/>
    </sheetView>
  </sheetViews>
  <sheetFormatPr baseColWidth="10" defaultRowHeight="14.25" x14ac:dyDescent="0.45"/>
  <sheetData>
    <row r="1" spans="1:12" ht="23.25" x14ac:dyDescent="0.7">
      <c r="A1" s="4" t="s">
        <v>14</v>
      </c>
    </row>
    <row r="3" spans="1:12" x14ac:dyDescent="0.45">
      <c r="B3" t="s">
        <v>8</v>
      </c>
      <c r="C3">
        <v>2.0937570999999999</v>
      </c>
    </row>
    <row r="4" spans="1:12" x14ac:dyDescent="0.45">
      <c r="D4" t="s">
        <v>15</v>
      </c>
      <c r="J4" t="s">
        <v>15</v>
      </c>
    </row>
    <row r="5" spans="1:12" x14ac:dyDescent="0.45">
      <c r="D5" t="s">
        <v>16</v>
      </c>
      <c r="J5" t="s">
        <v>16</v>
      </c>
    </row>
    <row r="6" spans="1:12" x14ac:dyDescent="0.45">
      <c r="B6" t="s">
        <v>6</v>
      </c>
      <c r="C6" t="s">
        <v>7</v>
      </c>
      <c r="D6" t="s">
        <v>17</v>
      </c>
      <c r="E6" t="s">
        <v>18</v>
      </c>
      <c r="F6" t="s">
        <v>10</v>
      </c>
      <c r="H6" t="s">
        <v>6</v>
      </c>
      <c r="I6" t="s">
        <v>7</v>
      </c>
      <c r="J6" t="s">
        <v>2</v>
      </c>
      <c r="K6" t="s">
        <v>3</v>
      </c>
      <c r="L6" t="s">
        <v>11</v>
      </c>
    </row>
    <row r="8" spans="1:12" x14ac:dyDescent="0.45">
      <c r="B8">
        <v>191</v>
      </c>
      <c r="C8" s="3">
        <v>28.5</v>
      </c>
      <c r="D8" s="6">
        <f>C$3*'VECTEUR 1'!G6</f>
        <v>-2.1041868697015333</v>
      </c>
      <c r="E8" s="6">
        <f>C$3*'VECTEUR 1'!H6</f>
        <v>7.3891213331379352E-2</v>
      </c>
      <c r="H8">
        <v>191</v>
      </c>
      <c r="I8" s="3">
        <v>28.5</v>
      </c>
      <c r="J8" s="6">
        <f>C$3*'VECTEUR 1'!G6</f>
        <v>-2.1041868697015333</v>
      </c>
      <c r="K8" s="6">
        <f>C$3*'VECTEUR 1'!H6</f>
        <v>7.3891213331379352E-2</v>
      </c>
    </row>
    <row r="9" spans="1:12" x14ac:dyDescent="0.45">
      <c r="B9">
        <v>191</v>
      </c>
      <c r="C9" s="3">
        <v>30.5</v>
      </c>
      <c r="D9" s="6">
        <f>C$3*'VECTEUR 1'!G7</f>
        <v>-2.1145363920411713</v>
      </c>
      <c r="E9" s="6">
        <f>C$3*'VECTEUR 1'!H7</f>
        <v>-4.6262689053221499E-2</v>
      </c>
      <c r="H9">
        <v>191</v>
      </c>
      <c r="I9" s="3">
        <v>30.5</v>
      </c>
      <c r="J9" s="6">
        <f>C$3*'VECTEUR 1'!G7</f>
        <v>-2.1145363920411713</v>
      </c>
      <c r="K9" s="6">
        <f>C$3*'VECTEUR 1'!H7</f>
        <v>-4.6262689053221499E-2</v>
      </c>
    </row>
    <row r="10" spans="1:12" x14ac:dyDescent="0.45">
      <c r="B10">
        <v>191</v>
      </c>
      <c r="C10" s="3">
        <v>32.5</v>
      </c>
      <c r="D10" s="6">
        <f>C$3*'VECTEUR 1'!G8</f>
        <v>-2.1959033164954307</v>
      </c>
      <c r="E10" s="6">
        <f>C$3*'VECTEUR 1'!H8</f>
        <v>1.4467127732205189E-2</v>
      </c>
      <c r="H10">
        <v>191</v>
      </c>
      <c r="I10" s="3">
        <v>32.5</v>
      </c>
      <c r="J10" s="6">
        <f>C$3*'VECTEUR 1'!G8</f>
        <v>-2.1959033164954307</v>
      </c>
      <c r="K10" s="6">
        <f>C$3*'VECTEUR 1'!H8</f>
        <v>1.4467127732205189E-2</v>
      </c>
    </row>
    <row r="11" spans="1:12" x14ac:dyDescent="0.45">
      <c r="B11">
        <v>191</v>
      </c>
      <c r="C11" s="3">
        <v>34.5</v>
      </c>
      <c r="D11" s="6">
        <f>C$3*'VECTEUR 1'!G9</f>
        <v>-2.185945704027731</v>
      </c>
      <c r="E11" s="6">
        <f>C$3*'VECTEUR 1'!H9</f>
        <v>-1.9657785108163051E-3</v>
      </c>
      <c r="H11">
        <v>191</v>
      </c>
      <c r="I11" s="3">
        <v>34.5</v>
      </c>
      <c r="J11" s="6">
        <f>C$3*'VECTEUR 1'!G9</f>
        <v>-2.185945704027731</v>
      </c>
      <c r="K11" s="6">
        <f>C$3*'VECTEUR 1'!H9</f>
        <v>-1.9657785108163051E-3</v>
      </c>
    </row>
    <row r="12" spans="1:12" x14ac:dyDescent="0.45">
      <c r="B12">
        <v>191</v>
      </c>
      <c r="C12" s="3">
        <v>36.5</v>
      </c>
      <c r="D12" s="6">
        <f>C$3*'VECTEUR 1'!G10</f>
        <v>-2.1959278491010243</v>
      </c>
      <c r="E12" s="6">
        <f>C$3*'VECTEUR 1'!H10</f>
        <v>-0.10077436330758191</v>
      </c>
      <c r="H12">
        <v>191</v>
      </c>
      <c r="I12" s="3">
        <v>36.5</v>
      </c>
      <c r="J12" s="6">
        <f>C$3*'VECTEUR 1'!G10</f>
        <v>-2.1959278491010243</v>
      </c>
      <c r="K12" s="6">
        <f>C$3*'VECTEUR 1'!H10</f>
        <v>-0.10077436330758191</v>
      </c>
    </row>
    <row r="13" spans="1:12" x14ac:dyDescent="0.45">
      <c r="B13">
        <v>191</v>
      </c>
      <c r="C13" s="3">
        <v>38.5</v>
      </c>
      <c r="D13" s="6">
        <f>C$3*'VECTEUR 1'!G11</f>
        <v>-2.1454550205079661</v>
      </c>
      <c r="E13" s="6">
        <f>C$3*'VECTEUR 1'!H11</f>
        <v>5.6998655768719089E-3</v>
      </c>
      <c r="H13">
        <v>191</v>
      </c>
      <c r="I13" s="3">
        <v>38.5</v>
      </c>
      <c r="J13" s="6">
        <f>C$3*'VECTEUR 1'!G11</f>
        <v>-2.1454550205079661</v>
      </c>
      <c r="K13" s="6">
        <f>C$3*'VECTEUR 1'!H11</f>
        <v>5.6998655768719089E-3</v>
      </c>
    </row>
    <row r="14" spans="1:12" x14ac:dyDescent="0.45">
      <c r="B14">
        <v>188</v>
      </c>
      <c r="C14" s="3">
        <v>28.5</v>
      </c>
      <c r="D14" s="6">
        <f>C$3*'VECTEUR 1'!G12</f>
        <v>-2.3869871267090974</v>
      </c>
      <c r="E14" s="6">
        <f>C$3*'VECTEUR 1'!H12</f>
        <v>-0.29001530983282947</v>
      </c>
      <c r="H14">
        <v>188</v>
      </c>
      <c r="I14" s="3">
        <v>28.5</v>
      </c>
      <c r="J14" s="6">
        <f>C$3*'VECTEUR 1'!G12</f>
        <v>-2.3869871267090974</v>
      </c>
      <c r="K14" s="6">
        <f>C$3*'VECTEUR 1'!H12</f>
        <v>-0.29001530983282947</v>
      </c>
    </row>
    <row r="15" spans="1:12" x14ac:dyDescent="0.45">
      <c r="B15">
        <v>188</v>
      </c>
      <c r="C15" s="3">
        <v>30.5</v>
      </c>
      <c r="D15" s="6">
        <f>C$3*'VECTEUR 1'!G13</f>
        <v>-2.4054154375136911</v>
      </c>
      <c r="E15" s="6">
        <f>C$3*'VECTEUR 1'!H13</f>
        <v>2.484714847541615E-2</v>
      </c>
      <c r="H15">
        <v>188</v>
      </c>
      <c r="I15" s="3">
        <v>30.5</v>
      </c>
      <c r="J15" s="6">
        <f>C$3*'VECTEUR 1'!G13</f>
        <v>-2.4054154375136911</v>
      </c>
      <c r="K15" s="6">
        <f>C$3*'VECTEUR 1'!H13</f>
        <v>2.484714847541615E-2</v>
      </c>
    </row>
    <row r="16" spans="1:12" x14ac:dyDescent="0.45">
      <c r="B16">
        <v>188</v>
      </c>
      <c r="C16" s="3">
        <v>32.5</v>
      </c>
      <c r="D16" s="6">
        <f>C$3*'VECTEUR 1'!G14</f>
        <v>-2.441672918119167</v>
      </c>
      <c r="E16" s="6">
        <f>C$3*'VECTEUR 1'!H14</f>
        <v>-1.506388037619283E-2</v>
      </c>
      <c r="H16">
        <v>188</v>
      </c>
      <c r="I16" s="3">
        <v>32.5</v>
      </c>
      <c r="J16" s="6">
        <f>C$3*'VECTEUR 1'!G14</f>
        <v>-2.441672918119167</v>
      </c>
      <c r="K16" s="6">
        <f>C$3*'VECTEUR 1'!H14</f>
        <v>-1.506388037619283E-2</v>
      </c>
    </row>
    <row r="17" spans="2:11" x14ac:dyDescent="0.45">
      <c r="B17">
        <v>188</v>
      </c>
      <c r="C17" s="3">
        <v>34.5</v>
      </c>
      <c r="D17" s="6">
        <f>C$3*'VECTEUR 1'!G15</f>
        <v>-2.5211986921990213</v>
      </c>
      <c r="E17" s="6">
        <f>C$3*'VECTEUR 1'!H15</f>
        <v>-9.7162474516639924E-2</v>
      </c>
      <c r="H17">
        <v>188</v>
      </c>
      <c r="I17" s="3">
        <v>34.5</v>
      </c>
      <c r="J17" s="6">
        <f>C$3*'VECTEUR 1'!G15</f>
        <v>-2.5211986921990213</v>
      </c>
      <c r="K17" s="6">
        <f>C$3*'VECTEUR 1'!H15</f>
        <v>-9.7162474516639924E-2</v>
      </c>
    </row>
    <row r="18" spans="2:11" x14ac:dyDescent="0.45">
      <c r="B18">
        <v>188</v>
      </c>
      <c r="C18" s="3">
        <v>36.5</v>
      </c>
      <c r="D18" s="6">
        <f>C$3*'VECTEUR 1'!G16</f>
        <v>-2.5813548297728635</v>
      </c>
      <c r="E18" s="6">
        <f>C$3*'VECTEUR 1'!H16</f>
        <v>-3.4364785659514899E-3</v>
      </c>
      <c r="H18">
        <v>188</v>
      </c>
      <c r="I18" s="3">
        <v>36.5</v>
      </c>
      <c r="J18" s="6">
        <f>C$3*'VECTEUR 1'!G16</f>
        <v>-2.5813548297728635</v>
      </c>
      <c r="K18" s="6">
        <f>C$3*'VECTEUR 1'!H16</f>
        <v>-3.4364785659514899E-3</v>
      </c>
    </row>
    <row r="19" spans="2:11" x14ac:dyDescent="0.45">
      <c r="B19">
        <v>188</v>
      </c>
      <c r="C19" s="3">
        <v>38.5</v>
      </c>
      <c r="D19" s="6">
        <f>C$3*'VECTEUR 1'!G17</f>
        <v>-2.5298931157249354</v>
      </c>
      <c r="E19" s="6">
        <f>C$3*'VECTEUR 1'!H17</f>
        <v>6.562507912644043E-2</v>
      </c>
      <c r="H19">
        <v>188</v>
      </c>
      <c r="I19" s="3">
        <v>38.5</v>
      </c>
      <c r="J19" s="6">
        <f>C$3*'VECTEUR 1'!G17</f>
        <v>-2.5298931157249354</v>
      </c>
      <c r="K19" s="6">
        <f>C$3*'VECTEUR 1'!H17</f>
        <v>6.562507912644043E-2</v>
      </c>
    </row>
    <row r="20" spans="2:11" x14ac:dyDescent="0.45">
      <c r="B20">
        <v>188</v>
      </c>
      <c r="C20" s="3">
        <v>40.5</v>
      </c>
      <c r="D20" s="6">
        <f>C$3*'VECTEUR 1'!G18</f>
        <v>-2.4506481881614102</v>
      </c>
      <c r="E20" s="6">
        <f>C$3*'VECTEUR 1'!H18</f>
        <v>0.15949893588410066</v>
      </c>
      <c r="H20">
        <v>188</v>
      </c>
      <c r="I20" s="3">
        <v>40.5</v>
      </c>
      <c r="J20" s="6">
        <f>C$3*'VECTEUR 1'!G18</f>
        <v>-2.4506481881614102</v>
      </c>
      <c r="K20" s="6">
        <f>C$3*'VECTEUR 1'!H18</f>
        <v>0.15949893588410066</v>
      </c>
    </row>
    <row r="21" spans="2:11" x14ac:dyDescent="0.45">
      <c r="B21">
        <v>185</v>
      </c>
      <c r="C21" s="3">
        <v>28.5</v>
      </c>
      <c r="D21" s="6">
        <f>C$3*'VECTEUR 1'!G19</f>
        <v>-2.0860713488201745</v>
      </c>
      <c r="E21" s="6">
        <f>C$3*'VECTEUR 1'!H19</f>
        <v>-2.111819618994577</v>
      </c>
      <c r="H21">
        <v>185</v>
      </c>
      <c r="I21" s="3">
        <v>28.5</v>
      </c>
      <c r="J21" s="6">
        <f>C$3*'VECTEUR 1'!G19</f>
        <v>-2.0860713488201745</v>
      </c>
      <c r="K21" s="6">
        <f>C$3*'VECTEUR 1'!H19</f>
        <v>-2.111819618994577</v>
      </c>
    </row>
    <row r="22" spans="2:11" x14ac:dyDescent="0.45">
      <c r="B22">
        <v>185</v>
      </c>
      <c r="C22" s="3">
        <v>30.5</v>
      </c>
      <c r="D22" s="6">
        <f>C$3*'VECTEUR 1'!G20</f>
        <v>-3.3742215023401689</v>
      </c>
      <c r="E22" s="6">
        <f>C$3*'VECTEUR 1'!H20</f>
        <v>-2.9033584348342361</v>
      </c>
      <c r="H22">
        <v>185</v>
      </c>
      <c r="I22" s="3">
        <v>30.5</v>
      </c>
      <c r="J22" s="6">
        <f>C$3*'VECTEUR 1'!G20</f>
        <v>-3.3742215023401689</v>
      </c>
      <c r="K22" s="6">
        <f>C$3*'VECTEUR 1'!H20</f>
        <v>-2.9033584348342361</v>
      </c>
    </row>
    <row r="23" spans="2:11" x14ac:dyDescent="0.45">
      <c r="B23">
        <v>185</v>
      </c>
      <c r="C23" s="3">
        <v>32.5</v>
      </c>
      <c r="D23" s="6">
        <f>C$3*'VECTEUR 1'!G21</f>
        <v>-4.7344259446278079</v>
      </c>
      <c r="E23" s="6">
        <f>C$3*'VECTEUR 1'!H21</f>
        <v>-2.3566872680272439</v>
      </c>
      <c r="H23">
        <v>185</v>
      </c>
      <c r="I23" s="3">
        <v>32.5</v>
      </c>
      <c r="J23" s="6">
        <f>C$3*'VECTEUR 1'!G21</f>
        <v>-4.7344259446278079</v>
      </c>
      <c r="K23" s="6">
        <f>C$3*'VECTEUR 1'!H21</f>
        <v>-2.3566872680272439</v>
      </c>
    </row>
    <row r="24" spans="2:11" x14ac:dyDescent="0.45">
      <c r="B24">
        <v>185</v>
      </c>
      <c r="C24" s="3">
        <v>34.5</v>
      </c>
      <c r="D24" s="6">
        <f>C$3*'VECTEUR 1'!G22</f>
        <v>-5.8808935275621597</v>
      </c>
      <c r="E24" s="6">
        <f>C$3*'VECTEUR 1'!H22</f>
        <v>-5.8494448990725229E-2</v>
      </c>
      <c r="H24">
        <v>185</v>
      </c>
      <c r="I24" s="3">
        <v>34.5</v>
      </c>
      <c r="J24" s="6">
        <f>C$3*'VECTEUR 1'!G22</f>
        <v>-5.8808935275621597</v>
      </c>
      <c r="K24" s="6">
        <f>C$3*'VECTEUR 1'!H22</f>
        <v>-5.8494448990725229E-2</v>
      </c>
    </row>
    <row r="25" spans="2:11" x14ac:dyDescent="0.45">
      <c r="B25">
        <v>185</v>
      </c>
      <c r="C25" s="3">
        <v>36.5</v>
      </c>
      <c r="D25" s="6">
        <f>C$3*'VECTEUR 1'!G23</f>
        <v>-5.0842678505797299</v>
      </c>
      <c r="E25" s="6">
        <f>C$3*'VECTEUR 1'!H23</f>
        <v>2.2191503680553621</v>
      </c>
      <c r="H25">
        <v>185</v>
      </c>
      <c r="I25" s="3">
        <v>36.5</v>
      </c>
      <c r="J25" s="6">
        <f>C$3*'VECTEUR 1'!G23</f>
        <v>-5.0842678505797299</v>
      </c>
      <c r="K25" s="6">
        <f>C$3*'VECTEUR 1'!H23</f>
        <v>2.2191503680553621</v>
      </c>
    </row>
    <row r="26" spans="2:11" x14ac:dyDescent="0.45">
      <c r="B26">
        <v>185</v>
      </c>
      <c r="C26" s="3">
        <v>38.5</v>
      </c>
      <c r="D26" s="6">
        <f>C$3*'VECTEUR 1'!G24</f>
        <v>-3.6581635917001738</v>
      </c>
      <c r="E26" s="6">
        <f>C$3*'VECTEUR 1'!H24</f>
        <v>2.9442227614729397</v>
      </c>
      <c r="H26">
        <v>185</v>
      </c>
      <c r="I26" s="3">
        <v>38.5</v>
      </c>
      <c r="J26" s="6">
        <f>C$3*'VECTEUR 1'!G24</f>
        <v>-3.6581635917001738</v>
      </c>
      <c r="K26" s="6">
        <f>C$3*'VECTEUR 1'!H24</f>
        <v>2.9442227614729397</v>
      </c>
    </row>
    <row r="27" spans="2:11" x14ac:dyDescent="0.45">
      <c r="B27">
        <v>185</v>
      </c>
      <c r="C27" s="3">
        <v>40.5</v>
      </c>
      <c r="D27" s="6">
        <f>C$3*'VECTEUR 1'!G25</f>
        <v>-2.8319745817448023</v>
      </c>
      <c r="E27" s="6">
        <f>C$3*'VECTEUR 1'!H25</f>
        <v>3.2439903615958987</v>
      </c>
      <c r="H27">
        <v>185</v>
      </c>
      <c r="I27" s="3">
        <v>40.5</v>
      </c>
      <c r="J27" s="6">
        <f>C$3*'VECTEUR 1'!G25</f>
        <v>-2.8319745817448023</v>
      </c>
      <c r="K27" s="6">
        <f>C$3*'VECTEUR 1'!H25</f>
        <v>3.2439903615958987</v>
      </c>
    </row>
    <row r="28" spans="2:11" x14ac:dyDescent="0.45">
      <c r="B28">
        <v>182</v>
      </c>
      <c r="C28" s="3">
        <v>30.5</v>
      </c>
      <c r="D28" s="6">
        <f>C$3*'VECTEUR 1'!G26</f>
        <v>-1.3831480768223272</v>
      </c>
      <c r="E28" s="6">
        <f>C$3*'VECTEUR 1'!H26</f>
        <v>-4.7577606752405055</v>
      </c>
      <c r="H28">
        <v>182</v>
      </c>
      <c r="I28" s="3">
        <v>30.5</v>
      </c>
      <c r="J28" s="6">
        <f>C$3*'VECTEUR 1'!G26</f>
        <v>-1.3831480768223272</v>
      </c>
      <c r="K28" s="6">
        <f>C$3*'VECTEUR 1'!H26</f>
        <v>-4.7577606752405055</v>
      </c>
    </row>
    <row r="29" spans="2:11" x14ac:dyDescent="0.45">
      <c r="B29">
        <v>182</v>
      </c>
      <c r="C29" s="3">
        <v>32.5</v>
      </c>
      <c r="D29" s="6">
        <f>C$3*'VECTEUR 1'!G27</f>
        <v>-2.1968329120618089</v>
      </c>
      <c r="E29" s="6">
        <f>C$3*'VECTEUR 1'!H27</f>
        <v>-5.5786413458516382</v>
      </c>
      <c r="H29">
        <v>182</v>
      </c>
      <c r="I29" s="3">
        <v>32.5</v>
      </c>
      <c r="J29" s="6">
        <f>C$3*'VECTEUR 1'!G27</f>
        <v>-2.1968329120618089</v>
      </c>
      <c r="K29" s="6">
        <f>C$3*'VECTEUR 1'!H27</f>
        <v>-5.5786413458516382</v>
      </c>
    </row>
    <row r="30" spans="2:11" x14ac:dyDescent="0.45">
      <c r="B30">
        <v>182</v>
      </c>
      <c r="C30" s="3">
        <v>36.5</v>
      </c>
      <c r="D30" s="6">
        <f>C$3*'VECTEUR 1'!G28</f>
        <v>-2.4832750657006422</v>
      </c>
      <c r="E30" s="6">
        <f>C$3*'VECTEUR 1'!H28</f>
        <v>5.416851223529477</v>
      </c>
      <c r="H30">
        <v>182</v>
      </c>
      <c r="I30" s="3">
        <v>36.5</v>
      </c>
      <c r="J30" s="6">
        <f>C$3*'VECTEUR 1'!G28</f>
        <v>-2.4832750657006422</v>
      </c>
      <c r="K30" s="6">
        <f>C$3*'VECTEUR 1'!H28</f>
        <v>5.416851223529477</v>
      </c>
    </row>
    <row r="31" spans="2:11" x14ac:dyDescent="0.45">
      <c r="B31">
        <v>182</v>
      </c>
      <c r="C31" s="3">
        <v>38.5</v>
      </c>
      <c r="D31" s="6">
        <f>C$3*'VECTEUR 1'!G29</f>
        <v>-1.0188734976000275</v>
      </c>
      <c r="E31" s="6">
        <f>C$3*'VECTEUR 1'!H29</f>
        <v>4.9826125355390314</v>
      </c>
      <c r="H31">
        <v>182</v>
      </c>
      <c r="I31" s="3">
        <v>38.5</v>
      </c>
      <c r="J31" s="6">
        <f>C$3*'VECTEUR 1'!G29</f>
        <v>-1.0188734976000275</v>
      </c>
      <c r="K31" s="6">
        <f>C$3*'VECTEUR 1'!H29</f>
        <v>4.9826125355390314</v>
      </c>
    </row>
    <row r="32" spans="2:11" x14ac:dyDescent="0.45">
      <c r="B32">
        <v>180</v>
      </c>
      <c r="C32" s="3">
        <v>32</v>
      </c>
      <c r="D32" s="6">
        <f>C$3*'VECTEUR 1'!G30</f>
        <v>1.7766118122809762</v>
      </c>
      <c r="E32" s="6">
        <f>C$3*'VECTEUR 1'!H30</f>
        <v>-5.329835436842929</v>
      </c>
      <c r="H32">
        <v>180</v>
      </c>
      <c r="I32" s="3">
        <v>32</v>
      </c>
      <c r="J32" s="6">
        <f>C$3*'VECTEUR 1'!G30</f>
        <v>1.7766118122809762</v>
      </c>
      <c r="K32" s="6">
        <f>C$3*'VECTEUR 1'!H30</f>
        <v>-5.329835436842929</v>
      </c>
    </row>
    <row r="33" spans="2:11" x14ac:dyDescent="0.45">
      <c r="B33">
        <v>180</v>
      </c>
      <c r="C33" s="3">
        <v>34</v>
      </c>
      <c r="D33" s="6">
        <f>C$3*'VECTEUR 1'!G31</f>
        <v>6.1450473905207676</v>
      </c>
      <c r="E33" s="6">
        <f>C$3*'VECTEUR 1'!H31</f>
        <v>-0.61450473905207681</v>
      </c>
      <c r="H33">
        <v>180</v>
      </c>
      <c r="I33" s="3">
        <v>34</v>
      </c>
      <c r="J33" s="6">
        <f>C$3*'VECTEUR 1'!G31</f>
        <v>6.1450473905207676</v>
      </c>
      <c r="K33" s="6">
        <f>C$3*'VECTEUR 1'!H31</f>
        <v>-0.61450473905207681</v>
      </c>
    </row>
    <row r="34" spans="2:11" x14ac:dyDescent="0.45">
      <c r="B34">
        <v>180</v>
      </c>
      <c r="C34" s="3">
        <v>36</v>
      </c>
      <c r="D34" s="6">
        <f>C$3*'VECTEUR 1'!G32</f>
        <v>1.7642310913251391</v>
      </c>
      <c r="E34" s="6">
        <f>C$3*'VECTEUR 1'!H32</f>
        <v>5.2926932739754164</v>
      </c>
      <c r="H34">
        <v>180</v>
      </c>
      <c r="I34" s="3">
        <v>36</v>
      </c>
      <c r="J34" s="6">
        <f>C$3*'VECTEUR 1'!G32</f>
        <v>1.7642310913251391</v>
      </c>
      <c r="K34" s="6">
        <f>C$3*'VECTEUR 1'!H32</f>
        <v>5.2926932739754164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C4" sqref="C4"/>
    </sheetView>
  </sheetViews>
  <sheetFormatPr baseColWidth="10" defaultRowHeight="14.25" x14ac:dyDescent="0.45"/>
  <sheetData>
    <row r="1" spans="1:12" ht="23.25" x14ac:dyDescent="0.7">
      <c r="A1" s="4" t="s">
        <v>12</v>
      </c>
    </row>
    <row r="3" spans="1:12" x14ac:dyDescent="0.45">
      <c r="B3" t="s">
        <v>8</v>
      </c>
      <c r="C3">
        <v>39388273</v>
      </c>
    </row>
    <row r="6" spans="1:12" x14ac:dyDescent="0.45">
      <c r="B6" t="s">
        <v>6</v>
      </c>
      <c r="C6" t="s">
        <v>7</v>
      </c>
      <c r="D6" t="s">
        <v>13</v>
      </c>
      <c r="F6" t="s">
        <v>10</v>
      </c>
      <c r="H6" t="s">
        <v>6</v>
      </c>
      <c r="I6" t="s">
        <v>7</v>
      </c>
      <c r="J6" t="s">
        <v>13</v>
      </c>
      <c r="L6" t="s">
        <v>11</v>
      </c>
    </row>
    <row r="8" spans="1:12" x14ac:dyDescent="0.45">
      <c r="B8">
        <v>191</v>
      </c>
      <c r="C8" s="3">
        <v>28.5</v>
      </c>
      <c r="D8">
        <f>C$3*'INTENSITE 1'!E6</f>
        <v>39782155.729999997</v>
      </c>
      <c r="H8">
        <v>191</v>
      </c>
      <c r="I8" s="3">
        <v>28.5</v>
      </c>
      <c r="J8">
        <f>C$3*'INTENSITE 2'!E6</f>
        <v>39782155.729999997</v>
      </c>
    </row>
    <row r="9" spans="1:12" x14ac:dyDescent="0.45">
      <c r="B9">
        <v>191</v>
      </c>
      <c r="C9" s="3">
        <v>30.5</v>
      </c>
      <c r="D9">
        <f>C$3*'INTENSITE 1'!E7</f>
        <v>40176038.460000001</v>
      </c>
      <c r="H9">
        <v>191</v>
      </c>
      <c r="I9" s="3">
        <v>30.5</v>
      </c>
      <c r="J9">
        <f>C$3*'INTENSITE 2'!E7</f>
        <v>40176038.460000001</v>
      </c>
    </row>
    <row r="10" spans="1:12" x14ac:dyDescent="0.45">
      <c r="B10">
        <v>191</v>
      </c>
      <c r="C10" s="3">
        <v>32.5</v>
      </c>
      <c r="D10">
        <f>C$3*'INTENSITE 1'!E8</f>
        <v>43327100.300000004</v>
      </c>
      <c r="H10">
        <v>191</v>
      </c>
      <c r="I10" s="3">
        <v>32.5</v>
      </c>
      <c r="J10">
        <f>C$3*'INTENSITE 2'!E8</f>
        <v>43327100.300000004</v>
      </c>
    </row>
    <row r="11" spans="1:12" x14ac:dyDescent="0.45">
      <c r="B11">
        <v>191</v>
      </c>
      <c r="C11" s="3">
        <v>34.5</v>
      </c>
      <c r="D11">
        <f>C$3*'INTENSITE 1'!E9</f>
        <v>42933217.57</v>
      </c>
      <c r="H11">
        <v>191</v>
      </c>
      <c r="I11" s="3">
        <v>34.5</v>
      </c>
      <c r="J11">
        <f>C$3*'INTENSITE 2'!E9</f>
        <v>42933217.57</v>
      </c>
    </row>
    <row r="12" spans="1:12" x14ac:dyDescent="0.45">
      <c r="B12">
        <v>191</v>
      </c>
      <c r="C12" s="3">
        <v>36.5</v>
      </c>
      <c r="D12">
        <f>C$3*'INTENSITE 1'!E10</f>
        <v>43327100.300000004</v>
      </c>
      <c r="H12">
        <v>191</v>
      </c>
      <c r="I12" s="3">
        <v>36.5</v>
      </c>
      <c r="J12">
        <f>C$3*'INTENSITE 2'!E10</f>
        <v>43327100.300000004</v>
      </c>
    </row>
    <row r="13" spans="1:12" x14ac:dyDescent="0.45">
      <c r="B13">
        <v>191</v>
      </c>
      <c r="C13" s="3">
        <v>38.5</v>
      </c>
      <c r="D13">
        <f>C$3*'INTENSITE 1'!E11</f>
        <v>41357686.649999999</v>
      </c>
      <c r="H13">
        <v>191</v>
      </c>
      <c r="I13" s="3">
        <v>38.5</v>
      </c>
      <c r="J13">
        <f>C$3*'INTENSITE 2'!E11</f>
        <v>41357686.649999999</v>
      </c>
    </row>
    <row r="14" spans="1:12" x14ac:dyDescent="0.45">
      <c r="B14">
        <v>188</v>
      </c>
      <c r="C14" s="3">
        <v>28.5</v>
      </c>
      <c r="D14">
        <f>C$3*'INTENSITE 1'!E12</f>
        <v>51204754.899999999</v>
      </c>
      <c r="H14">
        <v>188</v>
      </c>
      <c r="I14" s="3">
        <v>28.5</v>
      </c>
      <c r="J14">
        <f>C$3*'INTENSITE 2'!E12</f>
        <v>51204754.899999999</v>
      </c>
    </row>
    <row r="15" spans="1:12" x14ac:dyDescent="0.45">
      <c r="B15">
        <v>188</v>
      </c>
      <c r="C15" s="3">
        <v>30.5</v>
      </c>
      <c r="D15">
        <f>C$3*'INTENSITE 1'!E13</f>
        <v>51992520.359999999</v>
      </c>
      <c r="H15">
        <v>188</v>
      </c>
      <c r="I15" s="3">
        <v>30.5</v>
      </c>
      <c r="J15">
        <f>C$3*'INTENSITE 2'!E13</f>
        <v>51992520.359999999</v>
      </c>
    </row>
    <row r="16" spans="1:12" x14ac:dyDescent="0.45">
      <c r="B16">
        <v>188</v>
      </c>
      <c r="C16" s="3">
        <v>32.5</v>
      </c>
      <c r="D16">
        <f>C$3*'INTENSITE 1'!E14</f>
        <v>53568051.280000001</v>
      </c>
      <c r="H16">
        <v>188</v>
      </c>
      <c r="I16" s="3">
        <v>32.5</v>
      </c>
      <c r="J16">
        <f>C$3*'INTENSITE 2'!E14</f>
        <v>53568051.280000001</v>
      </c>
    </row>
    <row r="17" spans="2:10" x14ac:dyDescent="0.45">
      <c r="B17">
        <v>188</v>
      </c>
      <c r="C17" s="3">
        <v>34.5</v>
      </c>
      <c r="D17">
        <f>C$3*'INTENSITE 1'!E15</f>
        <v>57112995.850000001</v>
      </c>
      <c r="H17">
        <v>188</v>
      </c>
      <c r="I17" s="3">
        <v>34.5</v>
      </c>
      <c r="J17">
        <f>C$3*'INTENSITE 2'!E15</f>
        <v>57112995.850000001</v>
      </c>
    </row>
    <row r="18" spans="2:10" x14ac:dyDescent="0.45">
      <c r="B18">
        <v>188</v>
      </c>
      <c r="C18" s="3">
        <v>36.5</v>
      </c>
      <c r="D18">
        <f>C$3*'INTENSITE 1'!E16</f>
        <v>59870174.960000001</v>
      </c>
      <c r="H18">
        <v>188</v>
      </c>
      <c r="I18" s="3">
        <v>36.5</v>
      </c>
      <c r="J18">
        <f>C$3*'INTENSITE 2'!E16</f>
        <v>59870174.960000001</v>
      </c>
    </row>
    <row r="19" spans="2:10" x14ac:dyDescent="0.45">
      <c r="B19">
        <v>188</v>
      </c>
      <c r="C19" s="3">
        <v>38.5</v>
      </c>
      <c r="D19">
        <f>C$3*'INTENSITE 1'!E17</f>
        <v>57506878.579999998</v>
      </c>
      <c r="H19">
        <v>188</v>
      </c>
      <c r="I19" s="3">
        <v>38.5</v>
      </c>
      <c r="J19">
        <f>C$3*'INTENSITE 2'!E17</f>
        <v>57506878.579999998</v>
      </c>
    </row>
    <row r="20" spans="2:10" x14ac:dyDescent="0.45">
      <c r="B20">
        <v>188</v>
      </c>
      <c r="C20" s="3">
        <v>40.5</v>
      </c>
      <c r="D20">
        <f>C$3*'INTENSITE 1'!E18</f>
        <v>53961934.010000005</v>
      </c>
      <c r="H20">
        <v>188</v>
      </c>
      <c r="I20" s="3">
        <v>40.5</v>
      </c>
      <c r="J20">
        <f>C$3*'INTENSITE 2'!E18</f>
        <v>53961934.010000005</v>
      </c>
    </row>
    <row r="21" spans="2:10" x14ac:dyDescent="0.45">
      <c r="B21">
        <v>185</v>
      </c>
      <c r="C21" s="3">
        <v>28.5</v>
      </c>
      <c r="D21">
        <f>C$3*'INTENSITE 1'!E19</f>
        <v>79170428.729999989</v>
      </c>
      <c r="H21">
        <v>185</v>
      </c>
      <c r="I21" s="3">
        <v>28.5</v>
      </c>
      <c r="J21">
        <f>C$3*'INTENSITE 2'!E19</f>
        <v>79170428.729999989</v>
      </c>
    </row>
    <row r="22" spans="2:10" x14ac:dyDescent="0.45">
      <c r="B22">
        <v>185</v>
      </c>
      <c r="C22" s="3">
        <v>30.5</v>
      </c>
      <c r="D22">
        <f>C$3*'INTENSITE 1'!E20</f>
        <v>178034993.95999998</v>
      </c>
      <c r="H22">
        <v>185</v>
      </c>
      <c r="I22" s="3">
        <v>30.5</v>
      </c>
      <c r="J22">
        <f>C$3*'INTENSITE 2'!E20</f>
        <v>178034993.95999998</v>
      </c>
    </row>
    <row r="23" spans="2:10" x14ac:dyDescent="0.45">
      <c r="B23">
        <v>185</v>
      </c>
      <c r="C23" s="3">
        <v>32.5</v>
      </c>
      <c r="D23">
        <f>C$3*'INTENSITE 1'!E21</f>
        <v>251297181.74000001</v>
      </c>
      <c r="H23">
        <v>185</v>
      </c>
      <c r="I23" s="3">
        <v>32.5</v>
      </c>
      <c r="J23">
        <f>C$3*'INTENSITE 2'!E21</f>
        <v>251297181.74000001</v>
      </c>
    </row>
    <row r="24" spans="2:10" x14ac:dyDescent="0.45">
      <c r="B24">
        <v>185</v>
      </c>
      <c r="C24" s="3">
        <v>34.5</v>
      </c>
      <c r="D24">
        <f>C$3*'INTENSITE 1'!E22</f>
        <v>310773473.96999997</v>
      </c>
      <c r="H24">
        <v>185</v>
      </c>
      <c r="I24" s="3">
        <v>34.5</v>
      </c>
      <c r="J24">
        <f>C$3*'INTENSITE 2'!E22</f>
        <v>47265.927599999995</v>
      </c>
    </row>
    <row r="25" spans="2:10" x14ac:dyDescent="0.45">
      <c r="B25">
        <v>185</v>
      </c>
      <c r="C25" s="3">
        <v>36.5</v>
      </c>
      <c r="D25">
        <f>C$3*'INTENSITE 1'!E23</f>
        <v>276505676.45999998</v>
      </c>
      <c r="H25">
        <v>185</v>
      </c>
      <c r="I25" s="3">
        <v>36.5</v>
      </c>
      <c r="J25">
        <f>C$3*'INTENSITE 2'!E23</f>
        <v>276505676.45999998</v>
      </c>
    </row>
    <row r="26" spans="2:10" x14ac:dyDescent="0.45">
      <c r="B26">
        <v>185</v>
      </c>
      <c r="C26" s="3">
        <v>38.5</v>
      </c>
      <c r="D26">
        <f>C$3*'INTENSITE 1'!E24</f>
        <v>198123013.19</v>
      </c>
      <c r="H26">
        <v>185</v>
      </c>
      <c r="I26" s="3">
        <v>38.5</v>
      </c>
      <c r="J26">
        <f>C$3*'INTENSITE 2'!E24</f>
        <v>157159209.27000001</v>
      </c>
    </row>
    <row r="27" spans="2:10" x14ac:dyDescent="0.45">
      <c r="B27">
        <v>185</v>
      </c>
      <c r="C27" s="3">
        <v>40.5</v>
      </c>
      <c r="D27">
        <f>C$3*'INTENSITE 1'!E25</f>
        <v>166612394.79000002</v>
      </c>
      <c r="H27">
        <v>185</v>
      </c>
      <c r="I27" s="3">
        <v>40.5</v>
      </c>
      <c r="J27">
        <f>C$3*'INTENSITE 2'!E25</f>
        <v>166612394.79000002</v>
      </c>
    </row>
    <row r="28" spans="2:10" x14ac:dyDescent="0.45">
      <c r="B28">
        <v>182</v>
      </c>
      <c r="C28" s="3">
        <v>30.5</v>
      </c>
      <c r="D28">
        <f>C$3*'INTENSITE 1'!E26</f>
        <v>220574328.79999998</v>
      </c>
      <c r="H28">
        <v>182</v>
      </c>
      <c r="I28" s="3">
        <v>30.5</v>
      </c>
      <c r="J28">
        <f>C$3*'INTENSITE 2'!E26</f>
        <v>220574328.79999998</v>
      </c>
    </row>
    <row r="29" spans="2:10" x14ac:dyDescent="0.45">
      <c r="B29">
        <v>182</v>
      </c>
      <c r="C29" s="3">
        <v>32.5</v>
      </c>
      <c r="D29">
        <f>C$3*'INTENSITE 1'!E27</f>
        <v>322983838.59999996</v>
      </c>
      <c r="H29">
        <v>182</v>
      </c>
      <c r="I29" s="3">
        <v>32.5</v>
      </c>
      <c r="J29">
        <f>C$3*'INTENSITE 2'!E27</f>
        <v>322983838.59999996</v>
      </c>
    </row>
    <row r="30" spans="2:10" x14ac:dyDescent="0.45">
      <c r="B30">
        <v>182</v>
      </c>
      <c r="C30" s="3">
        <v>36.5</v>
      </c>
      <c r="D30">
        <f>C$3*'INTENSITE 1'!E28</f>
        <v>319045011.30000001</v>
      </c>
      <c r="H30">
        <v>182</v>
      </c>
      <c r="I30" s="3">
        <v>36.5</v>
      </c>
      <c r="J30">
        <f>C$3*'INTENSITE 2'!E28</f>
        <v>319045011.30000001</v>
      </c>
    </row>
    <row r="31" spans="2:10" x14ac:dyDescent="0.45">
      <c r="B31">
        <v>182</v>
      </c>
      <c r="C31" s="3">
        <v>38.5</v>
      </c>
      <c r="D31">
        <f>C$3*'INTENSITE 1'!E29</f>
        <v>232390810.70000002</v>
      </c>
      <c r="H31">
        <v>182</v>
      </c>
      <c r="I31" s="3">
        <v>38.5</v>
      </c>
      <c r="J31">
        <f>C$3*'INTENSITE 2'!E29</f>
        <v>232390810.70000002</v>
      </c>
    </row>
    <row r="32" spans="2:10" x14ac:dyDescent="0.45">
      <c r="B32">
        <v>180</v>
      </c>
      <c r="C32" s="3">
        <v>32</v>
      </c>
      <c r="D32">
        <f>C$3*'INTENSITE 1'!E30</f>
        <v>283595565.60000002</v>
      </c>
      <c r="H32">
        <v>180</v>
      </c>
      <c r="I32" s="3">
        <v>32</v>
      </c>
      <c r="J32">
        <f>C$3*'INTENSITE 2'!E30</f>
        <v>181186055.79999998</v>
      </c>
    </row>
    <row r="33" spans="2:10" x14ac:dyDescent="0.45">
      <c r="B33">
        <v>180</v>
      </c>
      <c r="C33" s="3">
        <v>34</v>
      </c>
      <c r="D33">
        <f>C$3*'INTENSITE 1'!E31</f>
        <v>342677975.09999996</v>
      </c>
      <c r="H33">
        <v>180</v>
      </c>
      <c r="I33" s="3">
        <v>34</v>
      </c>
      <c r="J33">
        <f>C$3*'INTENSITE 2'!E31</f>
        <v>252084947.20000002</v>
      </c>
    </row>
    <row r="34" spans="2:10" x14ac:dyDescent="0.45">
      <c r="B34">
        <v>180</v>
      </c>
      <c r="C34" s="3">
        <v>36</v>
      </c>
      <c r="D34">
        <f>C$3*'INTENSITE 1'!E32</f>
        <v>279656738.30000001</v>
      </c>
      <c r="H34">
        <v>180</v>
      </c>
      <c r="I34" s="3">
        <v>36</v>
      </c>
      <c r="J34">
        <f>C$3*'INTENSITE 2'!E32</f>
        <v>106348337.10000001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F34" sqref="F34"/>
    </sheetView>
  </sheetViews>
  <sheetFormatPr baseColWidth="10" defaultRowHeight="14.25" x14ac:dyDescent="0.45"/>
  <sheetData>
    <row r="1" spans="1:12" ht="23.25" x14ac:dyDescent="0.7">
      <c r="A1" s="4" t="s">
        <v>5</v>
      </c>
    </row>
    <row r="3" spans="1:12" x14ac:dyDescent="0.45">
      <c r="B3" t="s">
        <v>8</v>
      </c>
      <c r="C3">
        <v>24.56</v>
      </c>
    </row>
    <row r="6" spans="1:12" x14ac:dyDescent="0.45">
      <c r="B6" t="s">
        <v>6</v>
      </c>
      <c r="C6" t="s">
        <v>7</v>
      </c>
      <c r="D6" t="s">
        <v>9</v>
      </c>
      <c r="F6" t="s">
        <v>10</v>
      </c>
      <c r="H6" t="s">
        <v>6</v>
      </c>
      <c r="I6" t="s">
        <v>7</v>
      </c>
      <c r="J6" t="s">
        <v>9</v>
      </c>
      <c r="L6" t="s">
        <v>11</v>
      </c>
    </row>
    <row r="8" spans="1:12" x14ac:dyDescent="0.45">
      <c r="B8">
        <v>191</v>
      </c>
      <c r="C8" s="3">
        <v>28.5</v>
      </c>
      <c r="D8">
        <f>C$3*'INTENSITE 1'!E6</f>
        <v>24.805599999999998</v>
      </c>
      <c r="H8">
        <v>191</v>
      </c>
      <c r="I8" s="3">
        <v>28.5</v>
      </c>
      <c r="J8">
        <f>C$3*'INTENSITE 2'!E6</f>
        <v>24.805599999999998</v>
      </c>
    </row>
    <row r="9" spans="1:12" x14ac:dyDescent="0.45">
      <c r="B9">
        <v>191</v>
      </c>
      <c r="C9" s="3">
        <v>30.5</v>
      </c>
      <c r="D9">
        <f>C$3*'INTENSITE 1'!E7</f>
        <v>25.051199999999998</v>
      </c>
      <c r="H9">
        <v>191</v>
      </c>
      <c r="I9" s="3">
        <v>30.5</v>
      </c>
      <c r="J9">
        <f>C$3*'INTENSITE 2'!E7</f>
        <v>25.051199999999998</v>
      </c>
    </row>
    <row r="10" spans="1:12" x14ac:dyDescent="0.45">
      <c r="B10">
        <v>191</v>
      </c>
      <c r="C10" s="3">
        <v>32.5</v>
      </c>
      <c r="D10">
        <f>C$3*'INTENSITE 1'!E8</f>
        <v>27.016000000000002</v>
      </c>
      <c r="H10">
        <v>191</v>
      </c>
      <c r="I10" s="3">
        <v>32.5</v>
      </c>
      <c r="J10">
        <f>C$3*'INTENSITE 2'!E8</f>
        <v>27.016000000000002</v>
      </c>
    </row>
    <row r="11" spans="1:12" x14ac:dyDescent="0.45">
      <c r="B11">
        <v>191</v>
      </c>
      <c r="C11" s="3">
        <v>34.5</v>
      </c>
      <c r="D11">
        <f>C$3*'INTENSITE 1'!E9</f>
        <v>26.770400000000002</v>
      </c>
      <c r="H11">
        <v>191</v>
      </c>
      <c r="I11" s="3">
        <v>34.5</v>
      </c>
      <c r="J11">
        <f>C$3*'INTENSITE 2'!E9</f>
        <v>26.770400000000002</v>
      </c>
    </row>
    <row r="12" spans="1:12" x14ac:dyDescent="0.45">
      <c r="B12">
        <v>191</v>
      </c>
      <c r="C12" s="3">
        <v>36.5</v>
      </c>
      <c r="D12">
        <f>C$3*'INTENSITE 1'!E10</f>
        <v>27.016000000000002</v>
      </c>
      <c r="H12">
        <v>191</v>
      </c>
      <c r="I12" s="3">
        <v>36.5</v>
      </c>
      <c r="J12">
        <f>C$3*'INTENSITE 2'!E10</f>
        <v>27.016000000000002</v>
      </c>
    </row>
    <row r="13" spans="1:12" x14ac:dyDescent="0.45">
      <c r="B13">
        <v>191</v>
      </c>
      <c r="C13" s="3">
        <v>38.5</v>
      </c>
      <c r="D13">
        <f>C$3*'INTENSITE 1'!E11</f>
        <v>25.788</v>
      </c>
      <c r="H13">
        <v>191</v>
      </c>
      <c r="I13" s="3">
        <v>38.5</v>
      </c>
      <c r="J13">
        <f>C$3*'INTENSITE 2'!E11</f>
        <v>25.788</v>
      </c>
    </row>
    <row r="14" spans="1:12" x14ac:dyDescent="0.45">
      <c r="B14">
        <v>188</v>
      </c>
      <c r="C14" s="3">
        <v>28.5</v>
      </c>
      <c r="D14">
        <f>C$3*'INTENSITE 1'!E12</f>
        <v>31.928000000000001</v>
      </c>
      <c r="H14">
        <v>188</v>
      </c>
      <c r="I14" s="3">
        <v>28.5</v>
      </c>
      <c r="J14">
        <f>C$3*'INTENSITE 2'!E12</f>
        <v>31.928000000000001</v>
      </c>
    </row>
    <row r="15" spans="1:12" x14ac:dyDescent="0.45">
      <c r="B15">
        <v>188</v>
      </c>
      <c r="C15" s="3">
        <v>30.5</v>
      </c>
      <c r="D15">
        <f>C$3*'INTENSITE 1'!E13</f>
        <v>32.419199999999996</v>
      </c>
      <c r="H15">
        <v>188</v>
      </c>
      <c r="I15" s="3">
        <v>30.5</v>
      </c>
      <c r="J15">
        <f>C$3*'INTENSITE 2'!E13</f>
        <v>32.419199999999996</v>
      </c>
    </row>
    <row r="16" spans="1:12" x14ac:dyDescent="0.45">
      <c r="B16">
        <v>188</v>
      </c>
      <c r="C16" s="3">
        <v>32.5</v>
      </c>
      <c r="D16">
        <f>C$3*'INTENSITE 1'!E14</f>
        <v>33.401600000000002</v>
      </c>
      <c r="H16">
        <v>188</v>
      </c>
      <c r="I16" s="3">
        <v>32.5</v>
      </c>
      <c r="J16">
        <f>C$3*'INTENSITE 2'!E14</f>
        <v>33.401600000000002</v>
      </c>
    </row>
    <row r="17" spans="2:10" x14ac:dyDescent="0.45">
      <c r="B17">
        <v>188</v>
      </c>
      <c r="C17" s="3">
        <v>34.5</v>
      </c>
      <c r="D17">
        <f>C$3*'INTENSITE 1'!E15</f>
        <v>35.611999999999995</v>
      </c>
      <c r="H17">
        <v>188</v>
      </c>
      <c r="I17" s="3">
        <v>34.5</v>
      </c>
      <c r="J17">
        <f>C$3*'INTENSITE 2'!E15</f>
        <v>35.611999999999995</v>
      </c>
    </row>
    <row r="18" spans="2:10" x14ac:dyDescent="0.45">
      <c r="B18">
        <v>188</v>
      </c>
      <c r="C18" s="3">
        <v>36.5</v>
      </c>
      <c r="D18">
        <f>C$3*'INTENSITE 1'!E16</f>
        <v>37.331199999999995</v>
      </c>
      <c r="H18">
        <v>188</v>
      </c>
      <c r="I18" s="3">
        <v>36.5</v>
      </c>
      <c r="J18">
        <f>C$3*'INTENSITE 2'!E16</f>
        <v>37.331199999999995</v>
      </c>
    </row>
    <row r="19" spans="2:10" x14ac:dyDescent="0.45">
      <c r="B19">
        <v>188</v>
      </c>
      <c r="C19" s="3">
        <v>38.5</v>
      </c>
      <c r="D19">
        <f>C$3*'INTENSITE 1'!E17</f>
        <v>35.857599999999998</v>
      </c>
      <c r="H19">
        <v>188</v>
      </c>
      <c r="I19" s="3">
        <v>38.5</v>
      </c>
      <c r="J19">
        <f>C$3*'INTENSITE 2'!E17</f>
        <v>35.857599999999998</v>
      </c>
    </row>
    <row r="20" spans="2:10" x14ac:dyDescent="0.45">
      <c r="B20">
        <v>188</v>
      </c>
      <c r="C20" s="3">
        <v>40.5</v>
      </c>
      <c r="D20">
        <f>C$3*'INTENSITE 1'!E18</f>
        <v>33.647199999999998</v>
      </c>
      <c r="H20">
        <v>188</v>
      </c>
      <c r="I20" s="3">
        <v>40.5</v>
      </c>
      <c r="J20">
        <f>C$3*'INTENSITE 2'!E18</f>
        <v>33.647199999999998</v>
      </c>
    </row>
    <row r="21" spans="2:10" x14ac:dyDescent="0.45">
      <c r="B21">
        <v>185</v>
      </c>
      <c r="C21" s="3">
        <v>28.5</v>
      </c>
      <c r="D21">
        <f>C$3*'INTENSITE 1'!E19</f>
        <v>49.365599999999993</v>
      </c>
      <c r="H21">
        <v>185</v>
      </c>
      <c r="I21" s="3">
        <v>28.5</v>
      </c>
      <c r="J21">
        <f>C$3*'INTENSITE 2'!E19</f>
        <v>49.365599999999993</v>
      </c>
    </row>
    <row r="22" spans="2:10" x14ac:dyDescent="0.45">
      <c r="B22">
        <v>185</v>
      </c>
      <c r="C22" s="3">
        <v>30.5</v>
      </c>
      <c r="D22">
        <f>C$3*'INTENSITE 1'!E20</f>
        <v>111.01119999999999</v>
      </c>
      <c r="H22">
        <v>185</v>
      </c>
      <c r="I22" s="3">
        <v>30.5</v>
      </c>
      <c r="J22">
        <f>C$3*'INTENSITE 2'!E20</f>
        <v>111.01119999999999</v>
      </c>
    </row>
    <row r="23" spans="2:10" x14ac:dyDescent="0.45">
      <c r="B23">
        <v>185</v>
      </c>
      <c r="C23" s="3">
        <v>32.5</v>
      </c>
      <c r="D23">
        <f>C$3*'INTENSITE 1'!E21</f>
        <v>156.69279999999998</v>
      </c>
      <c r="H23">
        <v>185</v>
      </c>
      <c r="I23" s="3">
        <v>32.5</v>
      </c>
      <c r="J23">
        <f>C$3*'INTENSITE 2'!E21</f>
        <v>156.69279999999998</v>
      </c>
    </row>
    <row r="24" spans="2:10" x14ac:dyDescent="0.45">
      <c r="B24">
        <v>185</v>
      </c>
      <c r="C24" s="3">
        <v>34.5</v>
      </c>
      <c r="D24">
        <f>C$3*'INTENSITE 1'!E22</f>
        <v>193.77839999999998</v>
      </c>
      <c r="H24">
        <v>185</v>
      </c>
      <c r="I24" s="3">
        <v>34.5</v>
      </c>
      <c r="J24">
        <f>C$3*'INTENSITE 2'!E22</f>
        <v>2.9471999999999995E-2</v>
      </c>
    </row>
    <row r="25" spans="2:10" x14ac:dyDescent="0.45">
      <c r="B25">
        <v>185</v>
      </c>
      <c r="C25" s="3">
        <v>36.5</v>
      </c>
      <c r="D25">
        <f>C$3*'INTENSITE 1'!E23</f>
        <v>172.41119999999998</v>
      </c>
      <c r="H25">
        <v>185</v>
      </c>
      <c r="I25" s="3">
        <v>36.5</v>
      </c>
      <c r="J25">
        <f>C$3*'INTENSITE 2'!E23</f>
        <v>172.41119999999998</v>
      </c>
    </row>
    <row r="26" spans="2:10" x14ac:dyDescent="0.45">
      <c r="B26">
        <v>185</v>
      </c>
      <c r="C26" s="3">
        <v>38.5</v>
      </c>
      <c r="D26">
        <f>C$3*'INTENSITE 1'!E24</f>
        <v>123.5368</v>
      </c>
      <c r="H26">
        <v>185</v>
      </c>
      <c r="I26" s="3">
        <v>38.5</v>
      </c>
      <c r="J26">
        <f>C$3*'INTENSITE 2'!E24</f>
        <v>97.994399999999999</v>
      </c>
    </row>
    <row r="27" spans="2:10" x14ac:dyDescent="0.45">
      <c r="B27">
        <v>185</v>
      </c>
      <c r="C27" s="3">
        <v>40.5</v>
      </c>
      <c r="D27">
        <f>C$3*'INTENSITE 1'!E25</f>
        <v>103.8888</v>
      </c>
      <c r="H27">
        <v>185</v>
      </c>
      <c r="I27" s="3">
        <v>40.5</v>
      </c>
      <c r="J27">
        <f>C$3*'INTENSITE 2'!E25</f>
        <v>103.8888</v>
      </c>
    </row>
    <row r="28" spans="2:10" x14ac:dyDescent="0.45">
      <c r="B28">
        <v>182</v>
      </c>
      <c r="C28" s="3">
        <v>30.5</v>
      </c>
      <c r="D28">
        <f>C$3*'INTENSITE 1'!E26</f>
        <v>137.53599999999997</v>
      </c>
      <c r="H28">
        <v>182</v>
      </c>
      <c r="I28" s="3">
        <v>30.5</v>
      </c>
      <c r="J28">
        <f>C$3*'INTENSITE 2'!E26</f>
        <v>137.53599999999997</v>
      </c>
    </row>
    <row r="29" spans="2:10" x14ac:dyDescent="0.45">
      <c r="B29">
        <v>182</v>
      </c>
      <c r="C29" s="3">
        <v>32.5</v>
      </c>
      <c r="D29">
        <f>C$3*'INTENSITE 1'!E27</f>
        <v>201.39199999999997</v>
      </c>
      <c r="H29">
        <v>182</v>
      </c>
      <c r="I29" s="3">
        <v>32.5</v>
      </c>
      <c r="J29">
        <f>C$3*'INTENSITE 2'!E27</f>
        <v>201.39199999999997</v>
      </c>
    </row>
    <row r="30" spans="2:10" x14ac:dyDescent="0.45">
      <c r="B30">
        <v>182</v>
      </c>
      <c r="C30" s="3">
        <v>36.5</v>
      </c>
      <c r="D30">
        <f>C$3*'INTENSITE 1'!E28</f>
        <v>198.93599999999998</v>
      </c>
      <c r="H30">
        <v>182</v>
      </c>
      <c r="I30" s="3">
        <v>36.5</v>
      </c>
      <c r="J30">
        <f>C$3*'INTENSITE 2'!E28</f>
        <v>198.93599999999998</v>
      </c>
    </row>
    <row r="31" spans="2:10" x14ac:dyDescent="0.45">
      <c r="B31">
        <v>182</v>
      </c>
      <c r="C31" s="3">
        <v>38.5</v>
      </c>
      <c r="D31">
        <f>C$3*'INTENSITE 1'!E29</f>
        <v>144.904</v>
      </c>
      <c r="H31">
        <v>182</v>
      </c>
      <c r="I31" s="3">
        <v>38.5</v>
      </c>
      <c r="J31">
        <f>C$3*'INTENSITE 2'!E29</f>
        <v>144.904</v>
      </c>
    </row>
    <row r="32" spans="2:10" x14ac:dyDescent="0.45">
      <c r="B32">
        <v>180</v>
      </c>
      <c r="C32" s="3">
        <v>32</v>
      </c>
      <c r="D32">
        <f>C$3*'INTENSITE 1'!E30</f>
        <v>176.83199999999999</v>
      </c>
      <c r="H32">
        <v>180</v>
      </c>
      <c r="I32" s="3">
        <v>32</v>
      </c>
      <c r="J32">
        <f>C$3*'INTENSITE 2'!E30</f>
        <v>112.97599999999998</v>
      </c>
    </row>
    <row r="33" spans="2:10" x14ac:dyDescent="0.45">
      <c r="B33">
        <v>180</v>
      </c>
      <c r="C33" s="3">
        <v>34</v>
      </c>
      <c r="D33">
        <f>C$3*'INTENSITE 1'!E31</f>
        <v>213.67199999999997</v>
      </c>
      <c r="H33">
        <v>180</v>
      </c>
      <c r="I33" s="3">
        <v>34</v>
      </c>
      <c r="J33">
        <f>C$3*'INTENSITE 2'!E31</f>
        <v>157.184</v>
      </c>
    </row>
    <row r="34" spans="2:10" x14ac:dyDescent="0.45">
      <c r="B34">
        <v>180</v>
      </c>
      <c r="C34" s="3">
        <v>36</v>
      </c>
      <c r="D34">
        <f>C$3*'INTENSITE 1'!E32</f>
        <v>174.37599999999998</v>
      </c>
      <c r="H34">
        <v>180</v>
      </c>
      <c r="I34" s="3">
        <v>36</v>
      </c>
      <c r="J34">
        <f>C$3*'INTENSITE 2'!E32</f>
        <v>66.311999999999998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9"/>
  <sheetViews>
    <sheetView topLeftCell="E1" workbookViewId="0">
      <selection activeCell="H6" sqref="H6:H32"/>
    </sheetView>
  </sheetViews>
  <sheetFormatPr baseColWidth="10" defaultRowHeight="14.25" x14ac:dyDescent="0.45"/>
  <sheetData>
    <row r="2" spans="2:8" x14ac:dyDescent="0.45">
      <c r="G2" s="1">
        <v>0.6</v>
      </c>
    </row>
    <row r="4" spans="2:8" x14ac:dyDescent="0.45">
      <c r="C4" t="s">
        <v>0</v>
      </c>
      <c r="E4" t="s">
        <v>1</v>
      </c>
      <c r="G4" t="s">
        <v>2</v>
      </c>
      <c r="H4" t="s">
        <v>3</v>
      </c>
    </row>
    <row r="6" spans="2:8" x14ac:dyDescent="0.45">
      <c r="B6">
        <v>1</v>
      </c>
      <c r="C6">
        <v>191</v>
      </c>
      <c r="D6" s="1">
        <f>C6+G6*$G$2</f>
        <v>190.39701118060881</v>
      </c>
      <c r="E6">
        <v>-28.5</v>
      </c>
      <c r="F6" s="1">
        <f>E6+H6*$G$2</f>
        <v>-28.288252763423095</v>
      </c>
      <c r="G6" s="1">
        <f>'UNITAIRE 2'!G6*SQRT('INTENSITE 2'!E6)</f>
        <v>-1.0049813656519819</v>
      </c>
      <c r="H6" s="1">
        <f>'UNITAIRE 2'!H6*SQRT('INTENSITE 2'!E6)</f>
        <v>0.35291206096150962</v>
      </c>
    </row>
    <row r="7" spans="2:8" x14ac:dyDescent="0.45">
      <c r="B7">
        <v>2</v>
      </c>
      <c r="C7">
        <v>191</v>
      </c>
      <c r="D7" s="1">
        <f t="shared" ref="D7:D32" si="0">C7+G7*$G$2</f>
        <v>190.39404535739857</v>
      </c>
      <c r="E7">
        <v>-30.5</v>
      </c>
      <c r="F7" s="1">
        <f t="shared" ref="F7:F32" si="1">E7+H7*$G$2</f>
        <v>-30.632573226531065</v>
      </c>
      <c r="G7" s="1">
        <f>'UNITAIRE 2'!G7*SQRT('INTENSITE 2'!E7)</f>
        <v>-1.0099244043357136</v>
      </c>
      <c r="H7" s="1">
        <f>'UNITAIRE 2'!H7*SQRT('INTENSITE 2'!E7)</f>
        <v>-0.22095537755177758</v>
      </c>
    </row>
    <row r="8" spans="2:8" x14ac:dyDescent="0.45">
      <c r="B8">
        <v>3</v>
      </c>
      <c r="C8">
        <v>191</v>
      </c>
      <c r="D8" s="1">
        <f t="shared" si="0"/>
        <v>190.37072834766877</v>
      </c>
      <c r="E8">
        <v>-32.5</v>
      </c>
      <c r="F8" s="1">
        <f t="shared" si="1"/>
        <v>-32.458542102905234</v>
      </c>
      <c r="G8" s="1">
        <f>'UNITAIRE 2'!G8*SQRT('INTENSITE 2'!E8)</f>
        <v>-1.0487860872187278</v>
      </c>
      <c r="H8" s="1">
        <f>'UNITAIRE 2'!H8*SQRT('INTENSITE 2'!E8)</f>
        <v>6.9096495157939683E-2</v>
      </c>
    </row>
    <row r="9" spans="2:8" x14ac:dyDescent="0.45">
      <c r="B9">
        <v>4</v>
      </c>
      <c r="C9">
        <v>191</v>
      </c>
      <c r="D9" s="1">
        <f t="shared" si="0"/>
        <v>190.37358186275924</v>
      </c>
      <c r="E9">
        <v>-34.5</v>
      </c>
      <c r="F9" s="1">
        <f t="shared" si="1"/>
        <v>-34.505633256629864</v>
      </c>
      <c r="G9" s="1">
        <f>'UNITAIRE 2'!G9*SQRT('INTENSITE 2'!E9)</f>
        <v>-1.0440302287346184</v>
      </c>
      <c r="H9" s="1">
        <f>'UNITAIRE 2'!H9*SQRT('INTENSITE 2'!E9)</f>
        <v>-9.3887610497717482E-3</v>
      </c>
    </row>
    <row r="10" spans="2:8" x14ac:dyDescent="0.45">
      <c r="B10">
        <v>5</v>
      </c>
      <c r="C10">
        <v>191</v>
      </c>
      <c r="D10" s="1">
        <f t="shared" si="0"/>
        <v>190.37072131745339</v>
      </c>
      <c r="E10">
        <v>-36.5</v>
      </c>
      <c r="F10" s="1">
        <f t="shared" si="1"/>
        <v>-36.788785255866351</v>
      </c>
      <c r="G10" s="1">
        <f>'UNITAIRE 2'!G10*SQRT('INTENSITE 2'!E10)</f>
        <v>-1.0487978042443531</v>
      </c>
      <c r="H10" s="1">
        <f>'UNITAIRE 2'!H10*SQRT('INTENSITE 2'!E10)</f>
        <v>-0.48130875977725363</v>
      </c>
    </row>
    <row r="11" spans="2:8" x14ac:dyDescent="0.45">
      <c r="B11">
        <v>6</v>
      </c>
      <c r="C11">
        <v>191</v>
      </c>
      <c r="D11" s="1">
        <f t="shared" si="0"/>
        <v>190.38518512376399</v>
      </c>
      <c r="E11">
        <v>-38.5</v>
      </c>
      <c r="F11" s="1">
        <f t="shared" si="1"/>
        <v>-38.483666112243284</v>
      </c>
      <c r="G11" s="1">
        <f>'UNITAIRE 2'!G11*SQRT('INTENSITE 2'!E11)</f>
        <v>-1.0246914603933599</v>
      </c>
      <c r="H11" s="1">
        <f>'UNITAIRE 2'!H11*SQRT('INTENSITE 2'!E11)</f>
        <v>2.7223146261196755E-2</v>
      </c>
    </row>
    <row r="12" spans="2:8" x14ac:dyDescent="0.45">
      <c r="B12">
        <v>7</v>
      </c>
      <c r="C12">
        <v>188</v>
      </c>
      <c r="D12" s="1">
        <f t="shared" si="0"/>
        <v>187.31597018774266</v>
      </c>
      <c r="E12">
        <v>-28.5</v>
      </c>
      <c r="F12" s="1">
        <f t="shared" si="1"/>
        <v>-28.788340159600235</v>
      </c>
      <c r="G12" s="1">
        <f>'UNITAIRE 2'!G12*SQRT('INTENSITE 2'!E12)</f>
        <v>-1.1400496870955554</v>
      </c>
      <c r="H12" s="1">
        <f>'UNITAIRE 2'!H12*SQRT('INTENSITE 2'!E12)</f>
        <v>-0.48056693266706102</v>
      </c>
    </row>
    <row r="13" spans="2:8" x14ac:dyDescent="0.45">
      <c r="B13">
        <v>8</v>
      </c>
      <c r="C13">
        <v>188</v>
      </c>
      <c r="D13" s="1">
        <f t="shared" si="0"/>
        <v>187.31068925688265</v>
      </c>
      <c r="E13">
        <v>-30.5</v>
      </c>
      <c r="F13" s="1">
        <f t="shared" si="1"/>
        <v>-30.428796472688976</v>
      </c>
      <c r="G13" s="1">
        <f>'UNITAIRE 2'!G13*SQRT('INTENSITE 2'!E13)</f>
        <v>-1.1488512385289062</v>
      </c>
      <c r="H13" s="1">
        <f>'UNITAIRE 2'!H13*SQRT('INTENSITE 2'!E13)</f>
        <v>0.11867254551837055</v>
      </c>
    </row>
    <row r="14" spans="2:8" x14ac:dyDescent="0.45">
      <c r="B14">
        <v>9</v>
      </c>
      <c r="C14">
        <v>188</v>
      </c>
      <c r="D14" s="1">
        <f t="shared" si="0"/>
        <v>187.30029908871879</v>
      </c>
      <c r="E14">
        <v>-32.5</v>
      </c>
      <c r="F14" s="1">
        <f t="shared" si="1"/>
        <v>-32.543167988424806</v>
      </c>
      <c r="G14" s="1">
        <f>'UNITAIRE 2'!G14*SQRT('INTENSITE 2'!E14)</f>
        <v>-1.1661681854686807</v>
      </c>
      <c r="H14" s="1">
        <f>'UNITAIRE 2'!H14*SQRT('INTENSITE 2'!E14)</f>
        <v>-7.1946647374677916E-2</v>
      </c>
    </row>
    <row r="15" spans="2:8" x14ac:dyDescent="0.45">
      <c r="B15">
        <v>10</v>
      </c>
      <c r="C15">
        <v>188</v>
      </c>
      <c r="D15" s="1">
        <f t="shared" si="0"/>
        <v>187.27750969044146</v>
      </c>
      <c r="E15">
        <v>-34.5</v>
      </c>
      <c r="F15" s="1">
        <f t="shared" si="1"/>
        <v>-34.778434803683695</v>
      </c>
      <c r="G15" s="1">
        <f>'UNITAIRE 2'!G15*SQRT('INTENSITE 2'!E15)</f>
        <v>-1.2041505159309174</v>
      </c>
      <c r="H15" s="1">
        <f>'UNITAIRE 2'!H15*SQRT('INTENSITE 2'!E15)</f>
        <v>-0.46405800613948933</v>
      </c>
    </row>
    <row r="16" spans="2:8" x14ac:dyDescent="0.45">
      <c r="B16">
        <v>11</v>
      </c>
      <c r="C16">
        <v>188</v>
      </c>
      <c r="D16" s="1">
        <f t="shared" si="0"/>
        <v>187.2602709751462</v>
      </c>
      <c r="E16">
        <v>-36.5</v>
      </c>
      <c r="F16" s="1">
        <f t="shared" si="1"/>
        <v>-36.50984778577979</v>
      </c>
      <c r="G16" s="1">
        <f>'UNITAIRE 2'!G16*SQRT('INTENSITE 2'!E16)</f>
        <v>-1.232881708089665</v>
      </c>
      <c r="H16" s="1">
        <f>'UNITAIRE 2'!H16*SQRT('INTENSITE 2'!E16)</f>
        <v>-1.6412976299645641E-2</v>
      </c>
    </row>
    <row r="17" spans="2:8" x14ac:dyDescent="0.45">
      <c r="B17">
        <v>12</v>
      </c>
      <c r="C17">
        <v>188</v>
      </c>
      <c r="D17" s="1">
        <f t="shared" si="0"/>
        <v>187.27501816259633</v>
      </c>
      <c r="E17">
        <v>-38.5</v>
      </c>
      <c r="F17" s="1">
        <f t="shared" si="1"/>
        <v>-38.311940709474541</v>
      </c>
      <c r="G17" s="1">
        <f>'UNITAIRE 2'!G17*SQRT('INTENSITE 2'!E17)</f>
        <v>-1.2083030623394353</v>
      </c>
      <c r="H17" s="1">
        <f>'UNITAIRE 2'!H17*SQRT('INTENSITE 2'!E17)</f>
        <v>0.31343215087576509</v>
      </c>
    </row>
    <row r="18" spans="2:8" x14ac:dyDescent="0.45">
      <c r="B18">
        <v>13</v>
      </c>
      <c r="C18">
        <v>188</v>
      </c>
      <c r="D18" s="1">
        <f t="shared" si="0"/>
        <v>187.29772707975684</v>
      </c>
      <c r="E18">
        <v>-40.5</v>
      </c>
      <c r="F18" s="1">
        <f t="shared" si="1"/>
        <v>-40.042929972486014</v>
      </c>
      <c r="G18" s="1">
        <f>'UNITAIRE 2'!G18*SQRT('INTENSITE 2'!E18)</f>
        <v>-1.1704548670719304</v>
      </c>
      <c r="H18" s="1">
        <f>'UNITAIRE 2'!H18*SQRT('INTENSITE 2'!E18)</f>
        <v>0.76178337918997718</v>
      </c>
    </row>
    <row r="19" spans="2:8" x14ac:dyDescent="0.45">
      <c r="B19">
        <v>14</v>
      </c>
      <c r="C19">
        <v>185</v>
      </c>
      <c r="D19" s="1">
        <f t="shared" si="0"/>
        <v>184.5053519317637</v>
      </c>
      <c r="E19">
        <v>-28.5</v>
      </c>
      <c r="F19" s="1">
        <f t="shared" si="1"/>
        <v>-28.766719430888042</v>
      </c>
      <c r="G19" s="1">
        <f>'UNITAIRE 2'!G19*SQRT('INTENSITE 2'!E19)</f>
        <v>-0.82441344706048802</v>
      </c>
      <c r="H19" s="1">
        <f>'UNITAIRE 2'!H19*SQRT('INTENSITE 2'!E19)</f>
        <v>-0.4445323848134014</v>
      </c>
    </row>
    <row r="20" spans="2:8" x14ac:dyDescent="0.45">
      <c r="B20">
        <v>15</v>
      </c>
      <c r="C20">
        <v>185</v>
      </c>
      <c r="D20" s="1">
        <f t="shared" si="0"/>
        <v>183.9158164491933</v>
      </c>
      <c r="E20">
        <v>-30.5</v>
      </c>
      <c r="F20" s="1">
        <f t="shared" si="1"/>
        <v>-31.172120545854824</v>
      </c>
      <c r="G20" s="1">
        <f>'UNITAIRE 2'!G20*SQRT('INTENSITE 2'!E20)</f>
        <v>-1.8069725846778235</v>
      </c>
      <c r="H20" s="1">
        <f>'UNITAIRE 2'!H20*SQRT('INTENSITE 2'!E20)</f>
        <v>-1.1202009097580423</v>
      </c>
    </row>
    <row r="21" spans="2:8" x14ac:dyDescent="0.45">
      <c r="B21">
        <v>16</v>
      </c>
      <c r="C21">
        <v>185</v>
      </c>
      <c r="D21" s="1">
        <f t="shared" si="0"/>
        <v>183.57810286273613</v>
      </c>
      <c r="E21">
        <v>-32.5</v>
      </c>
      <c r="F21" s="1">
        <f t="shared" si="1"/>
        <v>-32.72130861548272</v>
      </c>
      <c r="G21" s="1">
        <f>'UNITAIRE 2'!G21*SQRT('INTENSITE 2'!E21)</f>
        <v>-2.3698285621064317</v>
      </c>
      <c r="H21" s="1">
        <f>'UNITAIRE 2'!H21*SQRT('INTENSITE 2'!E21)</f>
        <v>-0.36884769247120475</v>
      </c>
    </row>
    <row r="22" spans="2:8" x14ac:dyDescent="0.45">
      <c r="B22">
        <v>17</v>
      </c>
      <c r="C22">
        <v>185</v>
      </c>
      <c r="D22" s="1">
        <f t="shared" si="0"/>
        <v>184.97921641837834</v>
      </c>
      <c r="E22">
        <v>-34.5</v>
      </c>
      <c r="F22" s="1">
        <f t="shared" si="1"/>
        <v>-34.500206724394737</v>
      </c>
      <c r="G22" s="1">
        <f>'UNITAIRE 2'!G22*SQRT('INTENSITE 2'!E22)</f>
        <v>-3.4639302702783356E-2</v>
      </c>
      <c r="H22" s="1">
        <f>'UNITAIRE 2'!H22*SQRT('INTENSITE 2'!E22)</f>
        <v>-3.4454065789934249E-4</v>
      </c>
    </row>
    <row r="23" spans="2:8" x14ac:dyDescent="0.45">
      <c r="B23">
        <v>18</v>
      </c>
      <c r="C23">
        <v>185</v>
      </c>
      <c r="D23" s="1">
        <f t="shared" si="0"/>
        <v>183.44488787816704</v>
      </c>
      <c r="E23">
        <v>-36.5</v>
      </c>
      <c r="F23" s="1">
        <f t="shared" si="1"/>
        <v>-36.532988829704642</v>
      </c>
      <c r="G23" s="1">
        <f>'UNITAIRE 2'!G23*SQRT('INTENSITE 2'!E23)</f>
        <v>-2.5918535363882662</v>
      </c>
      <c r="H23" s="1">
        <f>'UNITAIRE 2'!H23*SQRT('INTENSITE 2'!E23)</f>
        <v>-5.4981382841070701E-2</v>
      </c>
    </row>
    <row r="24" spans="2:8" x14ac:dyDescent="0.45">
      <c r="B24">
        <v>19</v>
      </c>
      <c r="C24">
        <v>185</v>
      </c>
      <c r="D24" s="1">
        <f t="shared" si="0"/>
        <v>184.05432103577908</v>
      </c>
      <c r="E24">
        <v>-38.5</v>
      </c>
      <c r="F24" s="1">
        <f t="shared" si="1"/>
        <v>-37.763731505067582</v>
      </c>
      <c r="G24" s="1">
        <f>'UNITAIRE 2'!G24*SQRT('INTENSITE 2'!E24)</f>
        <v>-1.5761316070348654</v>
      </c>
      <c r="H24" s="1">
        <f>'UNITAIRE 2'!H24*SQRT('INTENSITE 2'!E24)</f>
        <v>1.2271141582206988</v>
      </c>
    </row>
    <row r="25" spans="2:8" x14ac:dyDescent="0.45">
      <c r="B25">
        <v>20</v>
      </c>
      <c r="C25">
        <v>185</v>
      </c>
      <c r="D25" s="1">
        <f t="shared" si="0"/>
        <v>184.53926114736399</v>
      </c>
      <c r="E25">
        <v>-40.5</v>
      </c>
      <c r="F25" s="1">
        <f t="shared" si="1"/>
        <v>-40.38552206720631</v>
      </c>
      <c r="G25" s="1">
        <f>'UNITAIRE 2'!G25*SQRT('INTENSITE 2'!E25)</f>
        <v>-0.76789808772669799</v>
      </c>
      <c r="H25" s="1">
        <f>'UNITAIRE 2'!H25*SQRT('INTENSITE 2'!E25)</f>
        <v>0.19079655465614898</v>
      </c>
    </row>
    <row r="26" spans="2:8" x14ac:dyDescent="0.45">
      <c r="B26">
        <v>21</v>
      </c>
      <c r="C26">
        <v>182</v>
      </c>
      <c r="D26" s="1">
        <f t="shared" si="0"/>
        <v>182.12303664864652</v>
      </c>
      <c r="E26">
        <v>-30.5</v>
      </c>
      <c r="F26" s="1">
        <f t="shared" si="1"/>
        <v>-31.900030094164766</v>
      </c>
      <c r="G26" s="1">
        <f>'UNITAIRE 2'!G26*SQRT('INTENSITE 2'!E26)</f>
        <v>0.20506108107752741</v>
      </c>
      <c r="H26" s="1">
        <f>'UNITAIRE 2'!H26*SQRT('INTENSITE 2'!E26)</f>
        <v>-2.3333834902746089</v>
      </c>
    </row>
    <row r="27" spans="2:8" x14ac:dyDescent="0.45">
      <c r="B27">
        <v>22</v>
      </c>
      <c r="C27">
        <v>182</v>
      </c>
      <c r="D27" s="1">
        <f t="shared" si="0"/>
        <v>181.66716282143273</v>
      </c>
      <c r="E27">
        <v>-32.5</v>
      </c>
      <c r="F27" s="1">
        <f t="shared" si="1"/>
        <v>-34.217816111848308</v>
      </c>
      <c r="G27" s="1">
        <f>'UNITAIRE 2'!G27*SQRT('INTENSITE 2'!E27)</f>
        <v>-0.55472863094546743</v>
      </c>
      <c r="H27" s="1">
        <f>'UNITAIRE 2'!H27*SQRT('INTENSITE 2'!E27)</f>
        <v>-2.8630268530805107</v>
      </c>
    </row>
    <row r="28" spans="2:8" x14ac:dyDescent="0.45">
      <c r="B28">
        <v>23</v>
      </c>
      <c r="C28">
        <v>182</v>
      </c>
      <c r="D28" s="1">
        <f t="shared" si="0"/>
        <v>182.27041670061408</v>
      </c>
      <c r="E28">
        <v>-36.5</v>
      </c>
      <c r="F28" s="1">
        <f t="shared" si="1"/>
        <v>-34.792657834248857</v>
      </c>
      <c r="G28" s="1">
        <f>'UNITAIRE 2'!G28*SQRT('INTENSITE 2'!E28)</f>
        <v>0.45069450102347475</v>
      </c>
      <c r="H28" s="1">
        <f>'UNITAIRE 2'!H28*SQRT('INTENSITE 2'!E28)</f>
        <v>2.8455702762519</v>
      </c>
    </row>
    <row r="29" spans="2:8" x14ac:dyDescent="0.45">
      <c r="B29">
        <v>24</v>
      </c>
      <c r="C29">
        <v>182</v>
      </c>
      <c r="D29" s="1">
        <f t="shared" si="0"/>
        <v>181.84932002837928</v>
      </c>
      <c r="E29">
        <v>-38.5</v>
      </c>
      <c r="F29" s="1">
        <f t="shared" si="1"/>
        <v>-37.050415388412119</v>
      </c>
      <c r="G29" s="1">
        <f>'UNITAIRE 2'!G29*SQRT('INTENSITE 2'!E29)</f>
        <v>-0.25113328603454232</v>
      </c>
      <c r="H29" s="1">
        <f>'UNITAIRE 2'!H29*SQRT('INTENSITE 2'!E29)</f>
        <v>2.4159743526464625</v>
      </c>
    </row>
    <row r="30" spans="2:8" x14ac:dyDescent="0.45">
      <c r="B30">
        <v>25</v>
      </c>
      <c r="C30">
        <v>180</v>
      </c>
      <c r="D30" s="1">
        <f t="shared" si="0"/>
        <v>180.40693979898751</v>
      </c>
      <c r="E30">
        <v>-32</v>
      </c>
      <c r="F30" s="1">
        <f t="shared" si="1"/>
        <v>-33.220819396962547</v>
      </c>
      <c r="G30" s="1">
        <f>'UNITAIRE 2'!G30*SQRT('INTENSITE 2'!E30)</f>
        <v>0.67823299831252681</v>
      </c>
      <c r="H30" s="1">
        <f>'UNITAIRE 2'!H30*SQRT('INTENSITE 2'!E30)</f>
        <v>-2.0346989949375804</v>
      </c>
    </row>
    <row r="31" spans="2:8" x14ac:dyDescent="0.45">
      <c r="B31">
        <v>26</v>
      </c>
      <c r="C31">
        <v>180</v>
      </c>
      <c r="D31" s="1">
        <f t="shared" si="0"/>
        <v>181.51036026126613</v>
      </c>
      <c r="E31">
        <v>-34</v>
      </c>
      <c r="F31" s="1">
        <f t="shared" si="1"/>
        <v>-34.151036026126611</v>
      </c>
      <c r="G31" s="1">
        <f>'UNITAIRE 2'!G31*SQRT('INTENSITE 2'!E31)</f>
        <v>2.5172671021102109</v>
      </c>
      <c r="H31" s="1">
        <f>'UNITAIRE 2'!H31*SQRT('INTENSITE 2'!E31)</f>
        <v>-0.25172671021102111</v>
      </c>
    </row>
    <row r="32" spans="2:8" x14ac:dyDescent="0.45">
      <c r="B32">
        <v>27</v>
      </c>
      <c r="C32">
        <v>180</v>
      </c>
      <c r="D32" s="1">
        <f t="shared" si="0"/>
        <v>180.03117691453625</v>
      </c>
      <c r="E32">
        <v>-36</v>
      </c>
      <c r="F32" s="1">
        <f t="shared" si="1"/>
        <v>-35.064692563912807</v>
      </c>
      <c r="G32" s="1">
        <f>'UNITAIRE 2'!G32*SQRT('INTENSITE 2'!E32)</f>
        <v>5.1961524227066333E-2</v>
      </c>
      <c r="H32" s="1">
        <f>'UNITAIRE 2'!H32*SQRT('INTENSITE 2'!E32)</f>
        <v>1.5588457268119895</v>
      </c>
    </row>
    <row r="33" spans="4:8" x14ac:dyDescent="0.45">
      <c r="D33" s="1"/>
      <c r="E33" s="1"/>
      <c r="F33" s="1"/>
      <c r="G33" s="1"/>
      <c r="H33" s="1"/>
    </row>
    <row r="34" spans="4:8" x14ac:dyDescent="0.45">
      <c r="D34" s="1"/>
      <c r="E34" s="1"/>
      <c r="F34" s="1"/>
      <c r="G34" s="1"/>
      <c r="H34" s="1"/>
    </row>
    <row r="35" spans="4:8" x14ac:dyDescent="0.45">
      <c r="D35" s="1"/>
      <c r="E35" s="1"/>
      <c r="F35" s="1"/>
      <c r="G35" s="1"/>
      <c r="H35" s="1"/>
    </row>
    <row r="36" spans="4:8" x14ac:dyDescent="0.45">
      <c r="D36" s="1"/>
      <c r="E36" s="1"/>
      <c r="F36" s="1"/>
      <c r="G36" s="1"/>
      <c r="H36" s="1"/>
    </row>
    <row r="37" spans="4:8" x14ac:dyDescent="0.45">
      <c r="D37" s="1"/>
      <c r="E37" s="1"/>
      <c r="F37" s="1"/>
      <c r="G37" s="1"/>
      <c r="H37" s="1"/>
    </row>
    <row r="38" spans="4:8" x14ac:dyDescent="0.45">
      <c r="D38" s="1"/>
      <c r="E38" s="1"/>
      <c r="F38" s="1"/>
      <c r="G38" s="1"/>
      <c r="H38" s="1"/>
    </row>
    <row r="39" spans="4:8" x14ac:dyDescent="0.45">
      <c r="D39" s="1"/>
      <c r="E39" s="1"/>
      <c r="F39" s="1"/>
      <c r="G39" s="1"/>
      <c r="H39" s="1"/>
    </row>
    <row r="40" spans="4:8" x14ac:dyDescent="0.45">
      <c r="G40" s="1"/>
      <c r="H40" s="1"/>
    </row>
    <row r="41" spans="4:8" x14ac:dyDescent="0.45">
      <c r="G41" s="1"/>
      <c r="H41" s="1"/>
    </row>
    <row r="42" spans="4:8" x14ac:dyDescent="0.45">
      <c r="G42" s="1"/>
      <c r="H42" s="1"/>
    </row>
    <row r="43" spans="4:8" x14ac:dyDescent="0.45">
      <c r="G43" s="1"/>
      <c r="H43" s="1"/>
    </row>
    <row r="44" spans="4:8" x14ac:dyDescent="0.45">
      <c r="G44" s="1"/>
      <c r="H44" s="1"/>
    </row>
    <row r="45" spans="4:8" x14ac:dyDescent="0.45">
      <c r="G45" s="1"/>
      <c r="H45" s="1"/>
    </row>
    <row r="46" spans="4:8" x14ac:dyDescent="0.45">
      <c r="G46" s="1"/>
      <c r="H46" s="1"/>
    </row>
    <row r="47" spans="4:8" x14ac:dyDescent="0.45">
      <c r="G47" s="1"/>
      <c r="H47" s="1"/>
    </row>
    <row r="48" spans="4:8" x14ac:dyDescent="0.45">
      <c r="G48" s="1"/>
      <c r="H48" s="1"/>
    </row>
    <row r="49" spans="7:8" x14ac:dyDescent="0.45">
      <c r="G49" s="1"/>
      <c r="H49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4"/>
  <sheetViews>
    <sheetView topLeftCell="D1" workbookViewId="0">
      <selection activeCell="E7" sqref="E7"/>
    </sheetView>
  </sheetViews>
  <sheetFormatPr baseColWidth="10" defaultRowHeight="14.25" x14ac:dyDescent="0.45"/>
  <sheetData>
    <row r="4" spans="2:5" x14ac:dyDescent="0.45">
      <c r="C4" t="s">
        <v>0</v>
      </c>
      <c r="D4" t="s">
        <v>1</v>
      </c>
      <c r="E4" t="s">
        <v>4</v>
      </c>
    </row>
    <row r="6" spans="2:5" x14ac:dyDescent="0.45">
      <c r="B6">
        <v>1</v>
      </c>
      <c r="C6">
        <v>0</v>
      </c>
      <c r="D6">
        <v>0</v>
      </c>
      <c r="E6">
        <v>1.01</v>
      </c>
    </row>
    <row r="7" spans="2:5" x14ac:dyDescent="0.45">
      <c r="B7">
        <v>2</v>
      </c>
      <c r="C7">
        <v>0</v>
      </c>
      <c r="D7">
        <v>-1</v>
      </c>
      <c r="E7">
        <v>1.02</v>
      </c>
    </row>
    <row r="8" spans="2:5" x14ac:dyDescent="0.45">
      <c r="B8">
        <v>3</v>
      </c>
      <c r="C8">
        <v>0</v>
      </c>
      <c r="D8">
        <v>-2</v>
      </c>
      <c r="E8">
        <v>1.1000000000000001</v>
      </c>
    </row>
    <row r="9" spans="2:5" x14ac:dyDescent="0.45">
      <c r="B9">
        <v>4</v>
      </c>
      <c r="C9">
        <v>0</v>
      </c>
      <c r="D9">
        <v>-3</v>
      </c>
      <c r="E9">
        <v>1.0900000000000001</v>
      </c>
    </row>
    <row r="10" spans="2:5" x14ac:dyDescent="0.45">
      <c r="B10">
        <v>5</v>
      </c>
      <c r="C10">
        <v>0</v>
      </c>
      <c r="D10">
        <v>-4</v>
      </c>
      <c r="E10">
        <v>1.1000000000000001</v>
      </c>
    </row>
    <row r="11" spans="2:5" x14ac:dyDescent="0.45">
      <c r="B11">
        <v>6</v>
      </c>
      <c r="C11">
        <v>0</v>
      </c>
      <c r="D11">
        <v>-5</v>
      </c>
      <c r="E11">
        <v>1.05</v>
      </c>
    </row>
    <row r="12" spans="2:5" x14ac:dyDescent="0.45">
      <c r="B12">
        <v>7</v>
      </c>
      <c r="C12">
        <v>-1</v>
      </c>
      <c r="D12">
        <v>0</v>
      </c>
      <c r="E12">
        <v>1.3</v>
      </c>
    </row>
    <row r="13" spans="2:5" x14ac:dyDescent="0.45">
      <c r="B13">
        <v>8</v>
      </c>
      <c r="C13">
        <v>-1</v>
      </c>
      <c r="D13">
        <v>-1</v>
      </c>
      <c r="E13">
        <v>1.32</v>
      </c>
    </row>
    <row r="14" spans="2:5" x14ac:dyDescent="0.45">
      <c r="B14">
        <v>9</v>
      </c>
      <c r="C14">
        <v>-1</v>
      </c>
      <c r="D14">
        <v>-2</v>
      </c>
      <c r="E14">
        <v>1.36</v>
      </c>
    </row>
    <row r="15" spans="2:5" x14ac:dyDescent="0.45">
      <c r="B15">
        <v>10</v>
      </c>
      <c r="C15">
        <v>-1</v>
      </c>
      <c r="D15">
        <v>-3</v>
      </c>
      <c r="E15">
        <v>1.45</v>
      </c>
    </row>
    <row r="16" spans="2:5" x14ac:dyDescent="0.45">
      <c r="B16">
        <v>11</v>
      </c>
      <c r="C16">
        <v>-1</v>
      </c>
      <c r="D16">
        <v>-4</v>
      </c>
      <c r="E16">
        <v>1.52</v>
      </c>
    </row>
    <row r="17" spans="2:5" x14ac:dyDescent="0.45">
      <c r="B17">
        <v>12</v>
      </c>
      <c r="C17">
        <v>-1</v>
      </c>
      <c r="D17">
        <v>-5</v>
      </c>
      <c r="E17">
        <v>1.46</v>
      </c>
    </row>
    <row r="18" spans="2:5" x14ac:dyDescent="0.45">
      <c r="B18">
        <v>13</v>
      </c>
      <c r="C18">
        <v>-1</v>
      </c>
      <c r="D18">
        <v>-6</v>
      </c>
      <c r="E18">
        <v>1.37</v>
      </c>
    </row>
    <row r="19" spans="2:5" x14ac:dyDescent="0.45">
      <c r="B19">
        <v>14</v>
      </c>
      <c r="C19">
        <v>-2</v>
      </c>
      <c r="D19">
        <v>0</v>
      </c>
      <c r="E19">
        <v>2.0099999999999998</v>
      </c>
    </row>
    <row r="20" spans="2:5" x14ac:dyDescent="0.45">
      <c r="B20">
        <v>15</v>
      </c>
      <c r="C20">
        <v>-2</v>
      </c>
      <c r="D20">
        <v>-1</v>
      </c>
      <c r="E20">
        <v>4.5199999999999996</v>
      </c>
    </row>
    <row r="21" spans="2:5" x14ac:dyDescent="0.45">
      <c r="B21">
        <v>16</v>
      </c>
      <c r="C21">
        <v>-2</v>
      </c>
      <c r="D21">
        <v>-2</v>
      </c>
      <c r="E21">
        <v>6.38</v>
      </c>
    </row>
    <row r="22" spans="2:5" x14ac:dyDescent="0.45">
      <c r="B22">
        <v>17</v>
      </c>
      <c r="C22">
        <v>-2</v>
      </c>
      <c r="D22">
        <v>-3</v>
      </c>
      <c r="E22" s="1">
        <v>1.1999999999999999E-3</v>
      </c>
    </row>
    <row r="23" spans="2:5" x14ac:dyDescent="0.45">
      <c r="B23">
        <v>18</v>
      </c>
      <c r="C23">
        <v>-2</v>
      </c>
      <c r="D23">
        <v>-4</v>
      </c>
      <c r="E23">
        <v>7.02</v>
      </c>
    </row>
    <row r="24" spans="2:5" x14ac:dyDescent="0.45">
      <c r="B24">
        <v>19</v>
      </c>
      <c r="C24">
        <v>-2</v>
      </c>
      <c r="D24">
        <v>-5</v>
      </c>
      <c r="E24">
        <v>3.99</v>
      </c>
    </row>
    <row r="25" spans="2:5" x14ac:dyDescent="0.45">
      <c r="B25">
        <v>20</v>
      </c>
      <c r="C25">
        <v>-2</v>
      </c>
      <c r="D25">
        <v>-6</v>
      </c>
      <c r="E25">
        <v>4.2300000000000004</v>
      </c>
    </row>
    <row r="26" spans="2:5" x14ac:dyDescent="0.45">
      <c r="B26">
        <v>21</v>
      </c>
      <c r="C26">
        <v>-3</v>
      </c>
      <c r="D26">
        <v>-1</v>
      </c>
      <c r="E26">
        <v>5.6</v>
      </c>
    </row>
    <row r="27" spans="2:5" x14ac:dyDescent="0.45">
      <c r="B27">
        <v>22</v>
      </c>
      <c r="C27">
        <v>-3</v>
      </c>
      <c r="D27">
        <v>-2</v>
      </c>
      <c r="E27">
        <v>8.1999999999999993</v>
      </c>
    </row>
    <row r="28" spans="2:5" x14ac:dyDescent="0.45">
      <c r="B28">
        <v>23</v>
      </c>
      <c r="C28">
        <v>-3</v>
      </c>
      <c r="D28">
        <v>-4</v>
      </c>
      <c r="E28">
        <v>8.1</v>
      </c>
    </row>
    <row r="29" spans="2:5" x14ac:dyDescent="0.45">
      <c r="B29">
        <v>24</v>
      </c>
      <c r="C29">
        <v>-3</v>
      </c>
      <c r="D29">
        <v>-5</v>
      </c>
      <c r="E29">
        <v>5.9</v>
      </c>
    </row>
    <row r="30" spans="2:5" x14ac:dyDescent="0.45">
      <c r="B30">
        <v>25</v>
      </c>
      <c r="E30">
        <v>4.5999999999999996</v>
      </c>
    </row>
    <row r="31" spans="2:5" x14ac:dyDescent="0.45">
      <c r="B31">
        <v>26</v>
      </c>
      <c r="E31">
        <v>6.4</v>
      </c>
    </row>
    <row r="32" spans="2:5" x14ac:dyDescent="0.45">
      <c r="B32" s="2">
        <v>27</v>
      </c>
      <c r="E32">
        <v>2.7</v>
      </c>
    </row>
    <row r="37" spans="1:6" x14ac:dyDescent="0.45">
      <c r="A37">
        <v>0</v>
      </c>
      <c r="B37">
        <v>-4</v>
      </c>
      <c r="C37">
        <v>-3</v>
      </c>
      <c r="D37">
        <v>-2</v>
      </c>
      <c r="E37">
        <v>-1</v>
      </c>
      <c r="F37">
        <v>0</v>
      </c>
    </row>
    <row r="38" spans="1:6" x14ac:dyDescent="0.45">
      <c r="A38">
        <v>-6</v>
      </c>
      <c r="B38">
        <v>1</v>
      </c>
      <c r="C38">
        <v>1</v>
      </c>
      <c r="D38">
        <v>4.2300000000000004</v>
      </c>
      <c r="E38">
        <v>1.37</v>
      </c>
      <c r="F38">
        <v>1</v>
      </c>
    </row>
    <row r="39" spans="1:6" x14ac:dyDescent="0.45">
      <c r="A39">
        <v>-5</v>
      </c>
      <c r="B39">
        <v>2</v>
      </c>
      <c r="C39">
        <v>5.9</v>
      </c>
      <c r="D39">
        <v>3.99</v>
      </c>
      <c r="E39">
        <v>1.46</v>
      </c>
      <c r="F39">
        <v>1.05</v>
      </c>
    </row>
    <row r="40" spans="1:6" x14ac:dyDescent="0.45">
      <c r="A40">
        <v>-4</v>
      </c>
      <c r="B40">
        <v>4.5999999999999996</v>
      </c>
      <c r="C40">
        <v>8.1</v>
      </c>
      <c r="D40">
        <v>7.02</v>
      </c>
      <c r="E40">
        <v>1.52</v>
      </c>
      <c r="F40">
        <v>1.1000000000000001</v>
      </c>
    </row>
    <row r="41" spans="1:6" x14ac:dyDescent="0.45">
      <c r="A41">
        <v>-3</v>
      </c>
      <c r="B41">
        <v>6.4</v>
      </c>
      <c r="C41">
        <v>10</v>
      </c>
      <c r="D41" s="1">
        <v>1.1999999999999999E-3</v>
      </c>
      <c r="E41">
        <v>1.45</v>
      </c>
      <c r="F41">
        <v>1.0900000000000001</v>
      </c>
    </row>
    <row r="42" spans="1:6" x14ac:dyDescent="0.45">
      <c r="A42">
        <v>-2</v>
      </c>
      <c r="B42">
        <v>2.7</v>
      </c>
      <c r="C42">
        <v>8.1999999999999993</v>
      </c>
      <c r="D42">
        <v>6.38</v>
      </c>
      <c r="E42">
        <v>1.36</v>
      </c>
      <c r="F42">
        <v>1.1000000000000001</v>
      </c>
    </row>
    <row r="43" spans="1:6" x14ac:dyDescent="0.45">
      <c r="A43">
        <v>-1</v>
      </c>
      <c r="B43">
        <v>2</v>
      </c>
      <c r="C43">
        <v>5.6</v>
      </c>
      <c r="D43">
        <v>4.5199999999999996</v>
      </c>
      <c r="E43">
        <v>1.32</v>
      </c>
      <c r="F43">
        <v>1.02</v>
      </c>
    </row>
    <row r="44" spans="1:6" x14ac:dyDescent="0.45">
      <c r="A44">
        <v>0</v>
      </c>
      <c r="B44">
        <v>1</v>
      </c>
      <c r="C44">
        <v>1</v>
      </c>
      <c r="D44">
        <v>2.0099999999999998</v>
      </c>
      <c r="E44">
        <v>1.3</v>
      </c>
      <c r="F44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9"/>
  <sheetViews>
    <sheetView topLeftCell="C3" workbookViewId="0">
      <selection activeCell="K14" sqref="K14"/>
    </sheetView>
  </sheetViews>
  <sheetFormatPr baseColWidth="10" defaultRowHeight="14.25" x14ac:dyDescent="0.45"/>
  <sheetData>
    <row r="2" spans="2:8" x14ac:dyDescent="0.45">
      <c r="G2" s="1">
        <v>1.5</v>
      </c>
    </row>
    <row r="4" spans="2:8" x14ac:dyDescent="0.45">
      <c r="C4" t="s">
        <v>0</v>
      </c>
      <c r="E4" t="s">
        <v>1</v>
      </c>
      <c r="G4" t="s">
        <v>2</v>
      </c>
      <c r="H4" t="s">
        <v>3</v>
      </c>
    </row>
    <row r="6" spans="2:8" x14ac:dyDescent="0.45">
      <c r="B6">
        <v>1</v>
      </c>
      <c r="C6">
        <v>191</v>
      </c>
      <c r="D6" s="1">
        <f>C6+G6*$G$2</f>
        <v>189.50000924856238</v>
      </c>
      <c r="E6">
        <v>-28.5</v>
      </c>
      <c r="F6" s="1">
        <f>E6+H6*$G$2</f>
        <v>-27.973259061704464</v>
      </c>
      <c r="G6" s="1">
        <v>-0.99999383429174593</v>
      </c>
      <c r="H6" s="1">
        <v>0.35116062553035698</v>
      </c>
    </row>
    <row r="7" spans="2:8" x14ac:dyDescent="0.45">
      <c r="B7">
        <v>2</v>
      </c>
      <c r="C7">
        <v>191</v>
      </c>
      <c r="D7" s="1">
        <f t="shared" ref="D7:D32" si="0">C7+G7*$G$2</f>
        <v>189.50003874868221</v>
      </c>
      <c r="E7">
        <v>-30.5</v>
      </c>
      <c r="F7" s="1">
        <f t="shared" ref="F7:F32" si="1">E7+H7*$G$2</f>
        <v>-30.828167636285563</v>
      </c>
      <c r="G7" s="1">
        <v>-0.99997416754518809</v>
      </c>
      <c r="H7" s="1">
        <v>-0.21877842419037599</v>
      </c>
    </row>
    <row r="8" spans="2:8" x14ac:dyDescent="0.45">
      <c r="B8">
        <v>3</v>
      </c>
      <c r="C8">
        <v>191</v>
      </c>
      <c r="D8" s="1">
        <f t="shared" si="0"/>
        <v>189.50003255257351</v>
      </c>
      <c r="E8">
        <v>-32.5</v>
      </c>
      <c r="F8" s="1">
        <f t="shared" si="1"/>
        <v>-32.401178615228375</v>
      </c>
      <c r="G8" s="1">
        <v>-0.99997829828432172</v>
      </c>
      <c r="H8" s="1">
        <v>6.5880923181084697E-2</v>
      </c>
    </row>
    <row r="9" spans="2:8" x14ac:dyDescent="0.45">
      <c r="B9">
        <v>4</v>
      </c>
      <c r="C9">
        <v>191</v>
      </c>
      <c r="D9" s="1">
        <f t="shared" si="0"/>
        <v>189.5000006065288</v>
      </c>
      <c r="E9">
        <v>-34.5</v>
      </c>
      <c r="F9" s="1">
        <f t="shared" si="1"/>
        <v>-34.5134892031787</v>
      </c>
      <c r="G9" s="1">
        <v>-0.99999959564746843</v>
      </c>
      <c r="H9" s="1">
        <v>-8.9928021191319103E-3</v>
      </c>
    </row>
    <row r="10" spans="2:8" x14ac:dyDescent="0.45">
      <c r="B10">
        <v>5</v>
      </c>
      <c r="C10">
        <v>191</v>
      </c>
      <c r="D10" s="1">
        <f t="shared" si="0"/>
        <v>189.50001579495512</v>
      </c>
      <c r="E10">
        <v>-36.5</v>
      </c>
      <c r="F10" s="1">
        <f t="shared" si="1"/>
        <v>-37.188364844485704</v>
      </c>
      <c r="G10" s="1">
        <v>-0.99998947002991267</v>
      </c>
      <c r="H10" s="1">
        <v>-0.45890989632380502</v>
      </c>
    </row>
    <row r="11" spans="2:8" x14ac:dyDescent="0.45">
      <c r="B11">
        <v>6</v>
      </c>
      <c r="C11">
        <v>191</v>
      </c>
      <c r="D11" s="1">
        <f t="shared" si="0"/>
        <v>189.50000529357857</v>
      </c>
      <c r="E11">
        <v>-38.5</v>
      </c>
      <c r="F11" s="1">
        <f t="shared" si="1"/>
        <v>-38.460149394366717</v>
      </c>
      <c r="G11" s="1">
        <v>-0.99999647094761879</v>
      </c>
      <c r="H11" s="1">
        <v>2.6567070422190499E-2</v>
      </c>
    </row>
    <row r="12" spans="2:8" x14ac:dyDescent="0.45">
      <c r="B12">
        <v>7</v>
      </c>
      <c r="C12">
        <v>188</v>
      </c>
      <c r="D12" s="1">
        <f t="shared" si="0"/>
        <v>186.50016541928656</v>
      </c>
      <c r="E12">
        <v>-28.5</v>
      </c>
      <c r="F12" s="1">
        <f t="shared" si="1"/>
        <v>-29.132227623164141</v>
      </c>
      <c r="G12" s="1">
        <v>-0.99988972047562619</v>
      </c>
      <c r="H12" s="1">
        <v>-0.42148508210942698</v>
      </c>
    </row>
    <row r="13" spans="2:8" x14ac:dyDescent="0.45">
      <c r="B13">
        <v>8</v>
      </c>
      <c r="C13">
        <v>188</v>
      </c>
      <c r="D13" s="1">
        <f t="shared" si="0"/>
        <v>186.50008002016315</v>
      </c>
      <c r="E13">
        <v>-30.5</v>
      </c>
      <c r="F13" s="1">
        <f t="shared" si="1"/>
        <v>-30.345063210873995</v>
      </c>
      <c r="G13" s="1">
        <v>-0.99994665322456155</v>
      </c>
      <c r="H13" s="1">
        <v>0.103291192750669</v>
      </c>
    </row>
    <row r="14" spans="2:8" x14ac:dyDescent="0.45">
      <c r="B14">
        <v>9</v>
      </c>
      <c r="C14">
        <v>188</v>
      </c>
      <c r="D14" s="1">
        <f t="shared" si="0"/>
        <v>186.50002854615437</v>
      </c>
      <c r="E14">
        <v>-32.5</v>
      </c>
      <c r="F14" s="1">
        <f t="shared" si="1"/>
        <v>-32.592540611728779</v>
      </c>
      <c r="G14" s="1">
        <v>-0.9999809692304279</v>
      </c>
      <c r="H14" s="1">
        <v>-6.1693741152521298E-2</v>
      </c>
    </row>
    <row r="15" spans="2:8" x14ac:dyDescent="0.45">
      <c r="B15">
        <v>10</v>
      </c>
      <c r="C15">
        <v>188</v>
      </c>
      <c r="D15" s="1">
        <f t="shared" si="0"/>
        <v>186.50001113882584</v>
      </c>
      <c r="E15">
        <v>-34.5</v>
      </c>
      <c r="F15" s="1">
        <f t="shared" si="1"/>
        <v>-35.078068796997357</v>
      </c>
      <c r="G15" s="1">
        <v>-0.99999257411611575</v>
      </c>
      <c r="H15" s="1">
        <v>-0.385379197998237</v>
      </c>
    </row>
    <row r="16" spans="2:8" x14ac:dyDescent="0.45">
      <c r="B16">
        <v>11</v>
      </c>
      <c r="C16">
        <v>188</v>
      </c>
      <c r="D16" s="1">
        <f t="shared" si="0"/>
        <v>186.50000132920678</v>
      </c>
      <c r="E16">
        <v>-36.5</v>
      </c>
      <c r="F16" s="1">
        <f t="shared" si="1"/>
        <v>-36.519969022552353</v>
      </c>
      <c r="G16" s="1">
        <v>-0.99999911386213691</v>
      </c>
      <c r="H16" s="1">
        <v>-1.3312681701570199E-2</v>
      </c>
    </row>
    <row r="17" spans="2:8" x14ac:dyDescent="0.45">
      <c r="B17">
        <v>12</v>
      </c>
      <c r="C17">
        <v>188</v>
      </c>
      <c r="D17" s="1">
        <f t="shared" si="0"/>
        <v>186.50000190558742</v>
      </c>
      <c r="E17">
        <v>-38.5</v>
      </c>
      <c r="F17" s="1">
        <f t="shared" si="1"/>
        <v>-38.110902559386865</v>
      </c>
      <c r="G17" s="1">
        <v>-0.99999872960839065</v>
      </c>
      <c r="H17" s="1">
        <v>0.259398293742089</v>
      </c>
    </row>
    <row r="18" spans="2:8" x14ac:dyDescent="0.45">
      <c r="B18">
        <v>13</v>
      </c>
      <c r="C18">
        <v>188</v>
      </c>
      <c r="D18" s="1">
        <f t="shared" si="0"/>
        <v>186.50001938195786</v>
      </c>
      <c r="E18">
        <v>-40.5</v>
      </c>
      <c r="F18" s="1">
        <f t="shared" si="1"/>
        <v>-39.523746804701538</v>
      </c>
      <c r="G18" s="1">
        <v>-0.99998707869475723</v>
      </c>
      <c r="H18" s="1">
        <v>0.65083546353230803</v>
      </c>
    </row>
    <row r="19" spans="2:8" x14ac:dyDescent="0.45">
      <c r="B19">
        <v>14</v>
      </c>
      <c r="C19">
        <v>185</v>
      </c>
      <c r="D19" s="1">
        <f t="shared" si="0"/>
        <v>184.12775538419152</v>
      </c>
      <c r="E19">
        <v>-28.5</v>
      </c>
      <c r="F19" s="1">
        <f t="shared" si="1"/>
        <v>-28.970323453102949</v>
      </c>
      <c r="G19" s="1">
        <v>-0.58149641053898982</v>
      </c>
      <c r="H19" s="1">
        <v>-0.31354896873530003</v>
      </c>
    </row>
    <row r="20" spans="2:8" x14ac:dyDescent="0.45">
      <c r="B20">
        <v>15</v>
      </c>
      <c r="C20">
        <v>185</v>
      </c>
      <c r="D20" s="1">
        <f t="shared" si="0"/>
        <v>183.72510738574741</v>
      </c>
      <c r="E20">
        <v>-30.5</v>
      </c>
      <c r="F20" s="1">
        <f t="shared" si="1"/>
        <v>-31.290347279443761</v>
      </c>
      <c r="G20" s="1">
        <v>-0.84992840950173776</v>
      </c>
      <c r="H20" s="1">
        <v>-0.52689818629584073</v>
      </c>
    </row>
    <row r="21" spans="2:8" x14ac:dyDescent="0.45">
      <c r="B21">
        <v>16</v>
      </c>
      <c r="C21">
        <v>185</v>
      </c>
      <c r="D21" s="1">
        <f t="shared" si="0"/>
        <v>183.5926638315367</v>
      </c>
      <c r="E21">
        <v>-32.5</v>
      </c>
      <c r="F21" s="1">
        <f t="shared" si="1"/>
        <v>-32.719042299755031</v>
      </c>
      <c r="G21" s="1">
        <v>-0.93822411230887692</v>
      </c>
      <c r="H21" s="1">
        <v>-0.14602819983668999</v>
      </c>
    </row>
    <row r="22" spans="2:8" x14ac:dyDescent="0.45">
      <c r="B22">
        <v>17</v>
      </c>
      <c r="C22">
        <v>185</v>
      </c>
      <c r="D22" s="1">
        <f t="shared" si="0"/>
        <v>183.50007419450054</v>
      </c>
      <c r="E22">
        <v>-34.5</v>
      </c>
      <c r="F22" s="1">
        <f t="shared" si="1"/>
        <v>-34.51491904811887</v>
      </c>
      <c r="G22" s="1">
        <v>-0.99995053699964509</v>
      </c>
      <c r="H22" s="1">
        <v>-9.9460320792478067E-3</v>
      </c>
    </row>
    <row r="23" spans="2:8" x14ac:dyDescent="0.45">
      <c r="B23">
        <v>18</v>
      </c>
      <c r="C23">
        <v>185</v>
      </c>
      <c r="D23" s="1">
        <f t="shared" si="0"/>
        <v>183.53265188244055</v>
      </c>
      <c r="E23">
        <v>-36.5</v>
      </c>
      <c r="F23" s="1">
        <f t="shared" si="1"/>
        <v>-36.531127078548231</v>
      </c>
      <c r="G23" s="1">
        <v>-0.97823207837296267</v>
      </c>
      <c r="H23" s="1">
        <v>-2.0751385698818701E-2</v>
      </c>
    </row>
    <row r="24" spans="2:8" x14ac:dyDescent="0.45">
      <c r="B24">
        <v>19</v>
      </c>
      <c r="C24">
        <v>185</v>
      </c>
      <c r="D24" s="1">
        <f t="shared" si="0"/>
        <v>183.81642089501381</v>
      </c>
      <c r="E24">
        <v>-38.5</v>
      </c>
      <c r="F24" s="1">
        <f t="shared" si="1"/>
        <v>-37.57851180027086</v>
      </c>
      <c r="G24" s="1">
        <v>-0.78905273665747044</v>
      </c>
      <c r="H24" s="1">
        <v>0.61432546648609399</v>
      </c>
    </row>
    <row r="25" spans="2:8" x14ac:dyDescent="0.45">
      <c r="B25">
        <v>20</v>
      </c>
      <c r="C25">
        <v>185</v>
      </c>
      <c r="D25" s="1">
        <f t="shared" si="0"/>
        <v>184.43995275981248</v>
      </c>
      <c r="E25">
        <v>-40.5</v>
      </c>
      <c r="F25" s="1">
        <f t="shared" si="1"/>
        <v>-40.360847310886264</v>
      </c>
      <c r="G25" s="1">
        <v>-0.37336482679168093</v>
      </c>
      <c r="H25" s="1">
        <v>9.2768459409155804E-2</v>
      </c>
    </row>
    <row r="26" spans="2:8" x14ac:dyDescent="0.45">
      <c r="B26">
        <v>21</v>
      </c>
      <c r="C26">
        <v>182</v>
      </c>
      <c r="D26" s="1">
        <f t="shared" si="0"/>
        <v>182.12998118386392</v>
      </c>
      <c r="E26">
        <v>-30.5</v>
      </c>
      <c r="F26" s="1">
        <f t="shared" si="1"/>
        <v>-31.979051738539148</v>
      </c>
      <c r="G26" s="1">
        <v>8.6654122575950801E-2</v>
      </c>
      <c r="H26" s="1">
        <v>-0.98603449235943097</v>
      </c>
    </row>
    <row r="27" spans="2:8" x14ac:dyDescent="0.45">
      <c r="B27">
        <v>22</v>
      </c>
      <c r="C27">
        <v>182</v>
      </c>
      <c r="D27" s="1">
        <f t="shared" si="0"/>
        <v>181.70942053866267</v>
      </c>
      <c r="E27">
        <v>-32.5</v>
      </c>
      <c r="F27" s="1">
        <f t="shared" si="1"/>
        <v>-33.999718518844951</v>
      </c>
      <c r="G27" s="1">
        <v>-0.193719640891548</v>
      </c>
      <c r="H27" s="1">
        <v>-0.99981234589663304</v>
      </c>
    </row>
    <row r="28" spans="2:8" x14ac:dyDescent="0.45">
      <c r="B28">
        <v>23</v>
      </c>
      <c r="C28">
        <v>182</v>
      </c>
      <c r="D28" s="1">
        <f t="shared" si="0"/>
        <v>182.23753685869121</v>
      </c>
      <c r="E28">
        <v>-36.5</v>
      </c>
      <c r="F28" s="1">
        <f t="shared" si="1"/>
        <v>-35.000252780828241</v>
      </c>
      <c r="G28" s="1">
        <v>0.158357905794141</v>
      </c>
      <c r="H28" s="1">
        <v>0.99983147944783846</v>
      </c>
    </row>
    <row r="29" spans="2:8" x14ac:dyDescent="0.45">
      <c r="B29">
        <v>24</v>
      </c>
      <c r="C29">
        <v>182</v>
      </c>
      <c r="D29" s="1">
        <f t="shared" si="0"/>
        <v>181.84491509348615</v>
      </c>
      <c r="E29">
        <v>-38.5</v>
      </c>
      <c r="F29" s="1">
        <f t="shared" si="1"/>
        <v>-37.008038649370704</v>
      </c>
      <c r="G29" s="1">
        <v>-0.103389937675909</v>
      </c>
      <c r="H29" s="1">
        <v>0.99464090041952924</v>
      </c>
    </row>
    <row r="30" spans="2:8" x14ac:dyDescent="0.45">
      <c r="B30">
        <v>25</v>
      </c>
      <c r="C30">
        <v>180</v>
      </c>
      <c r="D30" s="1">
        <f t="shared" si="0"/>
        <v>180.47434164902526</v>
      </c>
      <c r="E30">
        <v>-32</v>
      </c>
      <c r="F30" s="1">
        <f t="shared" si="1"/>
        <v>-33.423024947075774</v>
      </c>
      <c r="G30" s="1">
        <v>0.31622776601683794</v>
      </c>
      <c r="H30" s="1">
        <v>-0.94868329805051377</v>
      </c>
    </row>
    <row r="31" spans="2:8" x14ac:dyDescent="0.45">
      <c r="B31">
        <v>26</v>
      </c>
      <c r="C31">
        <v>180</v>
      </c>
      <c r="D31" s="1">
        <f t="shared" si="0"/>
        <v>181.49255578531498</v>
      </c>
      <c r="E31">
        <v>-34</v>
      </c>
      <c r="F31" s="1">
        <f t="shared" si="1"/>
        <v>-34.149255578531495</v>
      </c>
      <c r="G31" s="1">
        <v>0.99503719020998926</v>
      </c>
      <c r="H31" s="1">
        <v>-9.9503719020998929E-2</v>
      </c>
    </row>
    <row r="32" spans="2:8" x14ac:dyDescent="0.45">
      <c r="B32">
        <v>27</v>
      </c>
      <c r="C32">
        <v>180</v>
      </c>
      <c r="D32" s="1">
        <f t="shared" si="0"/>
        <v>180.04743416490251</v>
      </c>
      <c r="E32">
        <v>-36</v>
      </c>
      <c r="F32" s="1">
        <f t="shared" si="1"/>
        <v>-34.576975052924226</v>
      </c>
      <c r="G32" s="1">
        <v>3.1622776601683798E-2</v>
      </c>
      <c r="H32" s="1">
        <v>0.94868329805051377</v>
      </c>
    </row>
    <row r="33" spans="4:9" x14ac:dyDescent="0.45">
      <c r="D33" s="1"/>
      <c r="E33" s="1"/>
      <c r="F33" s="1"/>
      <c r="G33" s="1"/>
      <c r="H33" s="1"/>
    </row>
    <row r="34" spans="4:9" x14ac:dyDescent="0.45">
      <c r="D34" s="1"/>
      <c r="E34" s="1"/>
      <c r="F34" s="1"/>
      <c r="G34" s="1"/>
      <c r="H34" s="1"/>
    </row>
    <row r="35" spans="4:9" x14ac:dyDescent="0.45">
      <c r="D35" s="1"/>
      <c r="E35" s="1"/>
      <c r="F35" s="1"/>
      <c r="G35" s="1"/>
      <c r="H35" s="1"/>
    </row>
    <row r="36" spans="4:9" x14ac:dyDescent="0.45">
      <c r="D36" s="1"/>
      <c r="E36" s="1">
        <v>-0.53697215067687498</v>
      </c>
      <c r="F36" s="1">
        <v>-0.543599970007972</v>
      </c>
      <c r="G36" s="1">
        <f>(E36^2+F36^2)^0.5</f>
        <v>0.76409424680154248</v>
      </c>
      <c r="H36" s="1">
        <f>E36/$G36</f>
        <v>-0.70275643734344495</v>
      </c>
      <c r="I36" s="1">
        <f>F36/$G36</f>
        <v>-0.71143052350341895</v>
      </c>
    </row>
    <row r="37" spans="4:9" x14ac:dyDescent="0.45">
      <c r="D37" s="1"/>
      <c r="E37" s="1">
        <v>-0.65037283750574248</v>
      </c>
      <c r="F37" s="1">
        <v>-0.55961514744950203</v>
      </c>
      <c r="G37" s="1">
        <f t="shared" ref="G37:G49" si="2">(E37^2+F37^2)^0.5</f>
        <v>0.85799413810363456</v>
      </c>
      <c r="H37" s="1">
        <f t="shared" ref="H37:I49" si="3">E37/$G37</f>
        <v>-0.75801547892065657</v>
      </c>
      <c r="I37" s="1">
        <f t="shared" si="3"/>
        <v>-0.65223656269538266</v>
      </c>
    </row>
    <row r="38" spans="4:9" x14ac:dyDescent="0.45">
      <c r="D38" s="1"/>
      <c r="E38" s="1">
        <v>-0.74265363284759967</v>
      </c>
      <c r="F38" s="1">
        <v>-0.36967572870626197</v>
      </c>
      <c r="G38" s="1">
        <f t="shared" si="2"/>
        <v>0.82957492897039931</v>
      </c>
      <c r="H38" s="1">
        <f t="shared" si="3"/>
        <v>-0.89522188642962097</v>
      </c>
      <c r="I38" s="1">
        <f t="shared" si="3"/>
        <v>-0.44562066161410319</v>
      </c>
    </row>
    <row r="39" spans="4:9" x14ac:dyDescent="0.45">
      <c r="D39" s="1"/>
      <c r="E39" s="1">
        <v>-0.99995053699964509</v>
      </c>
      <c r="F39" s="1">
        <v>-9.9460320792478067E-3</v>
      </c>
      <c r="G39" s="1">
        <f t="shared" si="2"/>
        <v>1</v>
      </c>
      <c r="H39" s="1">
        <f t="shared" si="3"/>
        <v>-0.99995053699964509</v>
      </c>
      <c r="I39" s="1">
        <f t="shared" si="3"/>
        <v>-9.9460320792478067E-3</v>
      </c>
    </row>
    <row r="40" spans="4:9" x14ac:dyDescent="0.45">
      <c r="E40" s="1">
        <v>-0.77119043429079126</v>
      </c>
      <c r="F40" s="1">
        <v>0.336604519351207</v>
      </c>
      <c r="G40" s="1">
        <f t="shared" si="2"/>
        <v>0.84144951624519715</v>
      </c>
      <c r="H40" s="1">
        <f t="shared" si="3"/>
        <v>-0.91650232058136627</v>
      </c>
      <c r="I40" s="1">
        <f t="shared" si="3"/>
        <v>0.40002936938301231</v>
      </c>
    </row>
    <row r="41" spans="4:9" x14ac:dyDescent="0.45">
      <c r="E41" s="1">
        <v>-0.54486270652844793</v>
      </c>
      <c r="F41" s="1">
        <v>0.438525271553872</v>
      </c>
      <c r="G41" s="1">
        <f t="shared" si="2"/>
        <v>0.69941388516164216</v>
      </c>
      <c r="H41" s="1">
        <f t="shared" si="3"/>
        <v>-0.77902758021814822</v>
      </c>
      <c r="I41" s="1">
        <f t="shared" si="3"/>
        <v>0.62698965642142501</v>
      </c>
    </row>
    <row r="42" spans="4:9" x14ac:dyDescent="0.45">
      <c r="E42" s="1">
        <v>-0.37336482679168098</v>
      </c>
      <c r="F42" s="1">
        <v>0.42768459409155801</v>
      </c>
      <c r="G42" s="1">
        <f t="shared" si="2"/>
        <v>0.56772828528129782</v>
      </c>
      <c r="H42" s="1">
        <f t="shared" si="3"/>
        <v>-0.65764704079643721</v>
      </c>
      <c r="I42" s="1">
        <f t="shared" si="3"/>
        <v>0.75332620406546946</v>
      </c>
    </row>
    <row r="43" spans="4:9" x14ac:dyDescent="0.45">
      <c r="E43" s="1">
        <v>-0.28665412257595002</v>
      </c>
      <c r="F43" s="1">
        <v>-0.98603449235943097</v>
      </c>
      <c r="G43" s="1">
        <f t="shared" si="2"/>
        <v>1.0268566628854821</v>
      </c>
      <c r="H43" s="1">
        <f t="shared" si="3"/>
        <v>-0.27915689982518865</v>
      </c>
      <c r="I43" s="1">
        <f t="shared" si="3"/>
        <v>-0.96024550260857222</v>
      </c>
    </row>
    <row r="44" spans="4:9" x14ac:dyDescent="0.45">
      <c r="E44" s="1">
        <v>-0.39371964089154798</v>
      </c>
      <c r="F44" s="1">
        <v>-0.99981234589663304</v>
      </c>
      <c r="G44" s="1">
        <f t="shared" si="2"/>
        <v>1.0745417081859123</v>
      </c>
      <c r="H44" s="1">
        <f t="shared" si="3"/>
        <v>-0.36640703463827612</v>
      </c>
      <c r="I44" s="1">
        <f t="shared" si="3"/>
        <v>-0.93045466572401303</v>
      </c>
    </row>
    <row r="45" spans="4:9" x14ac:dyDescent="0.45">
      <c r="E45" s="1">
        <v>-0.45835790579414099</v>
      </c>
      <c r="F45" s="1">
        <v>0.99983147944783846</v>
      </c>
      <c r="G45" s="1">
        <f t="shared" si="2"/>
        <v>1.0998886112233566</v>
      </c>
      <c r="H45" s="1">
        <f t="shared" si="3"/>
        <v>-0.41673120452109247</v>
      </c>
      <c r="I45" s="1">
        <f t="shared" si="3"/>
        <v>0.90902975923695661</v>
      </c>
    </row>
    <row r="46" spans="4:9" x14ac:dyDescent="0.45">
      <c r="E46" s="1">
        <v>-0.20338993767590899</v>
      </c>
      <c r="F46" s="1">
        <v>0.99464090041952924</v>
      </c>
      <c r="G46" s="1">
        <f t="shared" si="2"/>
        <v>1.0152231220451897</v>
      </c>
      <c r="H46" s="1">
        <f t="shared" si="3"/>
        <v>-0.2003401353450022</v>
      </c>
      <c r="I46" s="1">
        <f t="shared" si="3"/>
        <v>0.97972640577354353</v>
      </c>
    </row>
    <row r="47" spans="4:9" x14ac:dyDescent="0.45">
      <c r="E47" s="1">
        <v>0.31622776601683794</v>
      </c>
      <c r="F47" s="1">
        <v>-0.94868329805051377</v>
      </c>
      <c r="G47" s="1">
        <f t="shared" si="2"/>
        <v>1</v>
      </c>
      <c r="H47" s="1">
        <f t="shared" si="3"/>
        <v>0.31622776601683794</v>
      </c>
      <c r="I47" s="1">
        <f t="shared" si="3"/>
        <v>-0.94868329805051377</v>
      </c>
    </row>
    <row r="48" spans="4:9" x14ac:dyDescent="0.45">
      <c r="E48" s="1">
        <v>0.99503719020998926</v>
      </c>
      <c r="F48" s="1">
        <v>-9.9503719020998929E-2</v>
      </c>
      <c r="G48" s="1">
        <f t="shared" si="2"/>
        <v>1</v>
      </c>
      <c r="H48" s="1">
        <f t="shared" si="3"/>
        <v>0.99503719020998926</v>
      </c>
      <c r="I48" s="1">
        <f t="shared" si="3"/>
        <v>-9.9503719020998929E-2</v>
      </c>
    </row>
    <row r="49" spans="5:9" x14ac:dyDescent="0.45">
      <c r="E49" s="1">
        <v>0.31622776601683794</v>
      </c>
      <c r="F49" s="1">
        <v>0.94868329805051377</v>
      </c>
      <c r="G49" s="1">
        <f t="shared" si="2"/>
        <v>1</v>
      </c>
      <c r="H49" s="1">
        <f t="shared" si="3"/>
        <v>0.31622776601683794</v>
      </c>
      <c r="I49" s="1">
        <f t="shared" si="3"/>
        <v>0.94868329805051377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9"/>
  <sheetViews>
    <sheetView topLeftCell="F1" workbookViewId="0">
      <selection activeCell="K30" sqref="K30"/>
    </sheetView>
  </sheetViews>
  <sheetFormatPr baseColWidth="10" defaultRowHeight="14.25" x14ac:dyDescent="0.45"/>
  <sheetData>
    <row r="2" spans="2:8" x14ac:dyDescent="0.45">
      <c r="G2" s="1">
        <v>0.6</v>
      </c>
    </row>
    <row r="4" spans="2:8" x14ac:dyDescent="0.45">
      <c r="C4" t="s">
        <v>0</v>
      </c>
      <c r="E4" t="s">
        <v>1</v>
      </c>
      <c r="G4" t="s">
        <v>2</v>
      </c>
      <c r="H4" t="s">
        <v>3</v>
      </c>
    </row>
    <row r="6" spans="2:8" x14ac:dyDescent="0.45">
      <c r="B6">
        <v>1</v>
      </c>
      <c r="C6">
        <v>191</v>
      </c>
      <c r="D6" s="1">
        <f>C6+G6*$G$2</f>
        <v>190.39701118060881</v>
      </c>
      <c r="E6">
        <v>-28.5</v>
      </c>
      <c r="F6" s="1">
        <f>E6+H6*$G$2</f>
        <v>-28.47882527634231</v>
      </c>
      <c r="G6" s="1">
        <f>'UNITAIRE 1'!G6*SQRT('INTENSITE 1'!E6)</f>
        <v>-1.0049813656519819</v>
      </c>
      <c r="H6" s="1">
        <f>'UNITAIRE 1'!H6*SQRT('INTENSITE 1'!E6)</f>
        <v>3.5291206096150961E-2</v>
      </c>
    </row>
    <row r="7" spans="2:8" x14ac:dyDescent="0.45">
      <c r="B7">
        <v>2</v>
      </c>
      <c r="C7">
        <v>191</v>
      </c>
      <c r="D7" s="1">
        <f t="shared" ref="D7:D32" si="0">C7+G7*$G$2</f>
        <v>190.39404535739857</v>
      </c>
      <c r="E7">
        <v>-30.5</v>
      </c>
      <c r="F7" s="1">
        <f t="shared" ref="F7:F32" si="1">E7+H7*$G$2</f>
        <v>-30.513257322653107</v>
      </c>
      <c r="G7" s="1">
        <f>'UNITAIRE 1'!G7*SQRT('INTENSITE 1'!E7)</f>
        <v>-1.0099244043357136</v>
      </c>
      <c r="H7" s="1">
        <f>'UNITAIRE 1'!H7*SQRT('INTENSITE 1'!E7)</f>
        <v>-2.2095537755177763E-2</v>
      </c>
    </row>
    <row r="8" spans="2:8" x14ac:dyDescent="0.45">
      <c r="B8">
        <v>3</v>
      </c>
      <c r="C8">
        <v>191</v>
      </c>
      <c r="D8" s="1">
        <f t="shared" si="0"/>
        <v>190.37072834766877</v>
      </c>
      <c r="E8">
        <v>-32.5</v>
      </c>
      <c r="F8" s="1">
        <f t="shared" si="1"/>
        <v>-32.495854210290524</v>
      </c>
      <c r="G8" s="1">
        <f>'UNITAIRE 1'!G8*SQRT('INTENSITE 1'!E8)</f>
        <v>-1.0487860872187278</v>
      </c>
      <c r="H8" s="1">
        <f>'UNITAIRE 1'!H8*SQRT('INTENSITE 1'!E8)</f>
        <v>6.9096495157939712E-3</v>
      </c>
    </row>
    <row r="9" spans="2:8" x14ac:dyDescent="0.45">
      <c r="B9">
        <v>4</v>
      </c>
      <c r="C9">
        <v>191</v>
      </c>
      <c r="D9" s="1">
        <f t="shared" si="0"/>
        <v>190.37358186275924</v>
      </c>
      <c r="E9">
        <v>-34.5</v>
      </c>
      <c r="F9" s="1">
        <f t="shared" si="1"/>
        <v>-34.500563325662988</v>
      </c>
      <c r="G9" s="1">
        <f>'UNITAIRE 1'!G9*SQRT('INTENSITE 1'!E9)</f>
        <v>-1.0440302287346184</v>
      </c>
      <c r="H9" s="1">
        <f>'UNITAIRE 1'!H9*SQRT('INTENSITE 1'!E9)</f>
        <v>-9.3887610497717479E-4</v>
      </c>
    </row>
    <row r="10" spans="2:8" x14ac:dyDescent="0.45">
      <c r="B10">
        <v>5</v>
      </c>
      <c r="C10">
        <v>191</v>
      </c>
      <c r="D10" s="1">
        <f t="shared" si="0"/>
        <v>190.37072131745339</v>
      </c>
      <c r="E10">
        <v>-36.5</v>
      </c>
      <c r="F10" s="1">
        <f t="shared" si="1"/>
        <v>-36.528878525586634</v>
      </c>
      <c r="G10" s="1">
        <f>'UNITAIRE 1'!G10*SQRT('INTENSITE 1'!E10)</f>
        <v>-1.0487978042443531</v>
      </c>
      <c r="H10" s="1">
        <f>'UNITAIRE 1'!H10*SQRT('INTENSITE 1'!E10)</f>
        <v>-4.8130875977725363E-2</v>
      </c>
    </row>
    <row r="11" spans="2:8" x14ac:dyDescent="0.45">
      <c r="B11">
        <v>6</v>
      </c>
      <c r="C11">
        <v>191</v>
      </c>
      <c r="D11" s="1">
        <f t="shared" si="0"/>
        <v>190.38518512376399</v>
      </c>
      <c r="E11">
        <v>-38.5</v>
      </c>
      <c r="F11" s="1">
        <f t="shared" si="1"/>
        <v>-38.498366611224327</v>
      </c>
      <c r="G11" s="1">
        <f>'UNITAIRE 1'!G11*SQRT('INTENSITE 1'!E11)</f>
        <v>-1.0246914603933599</v>
      </c>
      <c r="H11" s="1">
        <f>'UNITAIRE 1'!H11*SQRT('INTENSITE 1'!E11)</f>
        <v>2.7223146261196722E-3</v>
      </c>
    </row>
    <row r="12" spans="2:8" x14ac:dyDescent="0.45">
      <c r="B12">
        <v>7</v>
      </c>
      <c r="C12">
        <v>188</v>
      </c>
      <c r="D12" s="1">
        <f t="shared" si="0"/>
        <v>187.31597018774266</v>
      </c>
      <c r="E12">
        <v>-28.5</v>
      </c>
      <c r="F12" s="1">
        <f t="shared" si="1"/>
        <v>-28.583108583082392</v>
      </c>
      <c r="G12" s="1">
        <f>'UNITAIRE 1'!G12*SQRT('INTENSITE 1'!E12)</f>
        <v>-1.1400496870955554</v>
      </c>
      <c r="H12" s="1">
        <f>'UNITAIRE 1'!H12*SQRT('INTENSITE 1'!E12)</f>
        <v>-0.13851430513731963</v>
      </c>
    </row>
    <row r="13" spans="2:8" x14ac:dyDescent="0.45">
      <c r="B13">
        <v>8</v>
      </c>
      <c r="C13">
        <v>188</v>
      </c>
      <c r="D13" s="1">
        <f t="shared" si="0"/>
        <v>187.31068925688265</v>
      </c>
      <c r="E13">
        <v>-30.5</v>
      </c>
      <c r="F13" s="1">
        <f t="shared" si="1"/>
        <v>-30.492879647268897</v>
      </c>
      <c r="G13" s="1">
        <f>'UNITAIRE 1'!G13*SQRT('INTENSITE 1'!E13)</f>
        <v>-1.1488512385289062</v>
      </c>
      <c r="H13" s="1">
        <f>'UNITAIRE 1'!H13*SQRT('INTENSITE 1'!E13)</f>
        <v>1.1867254551837054E-2</v>
      </c>
    </row>
    <row r="14" spans="2:8" x14ac:dyDescent="0.45">
      <c r="B14">
        <v>9</v>
      </c>
      <c r="C14">
        <v>188</v>
      </c>
      <c r="D14" s="1">
        <f t="shared" si="0"/>
        <v>187.30029908871879</v>
      </c>
      <c r="E14">
        <v>-32.5</v>
      </c>
      <c r="F14" s="1">
        <f t="shared" si="1"/>
        <v>-32.504316798842481</v>
      </c>
      <c r="G14" s="1">
        <f>'UNITAIRE 1'!G14*SQRT('INTENSITE 1'!E14)</f>
        <v>-1.1661681854686807</v>
      </c>
      <c r="H14" s="1">
        <f>'UNITAIRE 1'!H14*SQRT('INTENSITE 1'!E14)</f>
        <v>-7.1946647374677942E-3</v>
      </c>
    </row>
    <row r="15" spans="2:8" x14ac:dyDescent="0.45">
      <c r="B15">
        <v>10</v>
      </c>
      <c r="C15">
        <v>188</v>
      </c>
      <c r="D15" s="1">
        <f t="shared" si="0"/>
        <v>187.27750969044146</v>
      </c>
      <c r="E15">
        <v>-34.5</v>
      </c>
      <c r="F15" s="1">
        <f t="shared" si="1"/>
        <v>-34.527843480368368</v>
      </c>
      <c r="G15" s="1">
        <f>'UNITAIRE 1'!G15*SQRT('INTENSITE 1'!E15)</f>
        <v>-1.2041505159309174</v>
      </c>
      <c r="H15" s="1">
        <f>'UNITAIRE 1'!H15*SQRT('INTENSITE 1'!E15)</f>
        <v>-4.640580061394893E-2</v>
      </c>
    </row>
    <row r="16" spans="2:8" x14ac:dyDescent="0.45">
      <c r="B16">
        <v>11</v>
      </c>
      <c r="C16">
        <v>188</v>
      </c>
      <c r="D16" s="1">
        <f t="shared" si="0"/>
        <v>187.2602709751462</v>
      </c>
      <c r="E16">
        <v>-36.5</v>
      </c>
      <c r="F16" s="1">
        <f t="shared" si="1"/>
        <v>-36.50098477857798</v>
      </c>
      <c r="G16" s="1">
        <f>'UNITAIRE 1'!G16*SQRT('INTENSITE 1'!E16)</f>
        <v>-1.232881708089665</v>
      </c>
      <c r="H16" s="1">
        <f>'UNITAIRE 1'!H16*SQRT('INTENSITE 1'!E16)</f>
        <v>-1.6412976299645693E-3</v>
      </c>
    </row>
    <row r="17" spans="2:8" x14ac:dyDescent="0.45">
      <c r="B17">
        <v>12</v>
      </c>
      <c r="C17">
        <v>188</v>
      </c>
      <c r="D17" s="1">
        <f t="shared" si="0"/>
        <v>187.27501816259633</v>
      </c>
      <c r="E17">
        <v>-38.5</v>
      </c>
      <c r="F17" s="1">
        <f t="shared" si="1"/>
        <v>-38.481194070947453</v>
      </c>
      <c r="G17" s="1">
        <f>'UNITAIRE 1'!G17*SQRT('INTENSITE 1'!E17)</f>
        <v>-1.2083030623394353</v>
      </c>
      <c r="H17" s="1">
        <f>'UNITAIRE 1'!H17*SQRT('INTENSITE 1'!E17)</f>
        <v>3.1343215087576509E-2</v>
      </c>
    </row>
    <row r="18" spans="2:8" x14ac:dyDescent="0.45">
      <c r="B18">
        <v>13</v>
      </c>
      <c r="C18">
        <v>188</v>
      </c>
      <c r="D18" s="1">
        <f t="shared" si="0"/>
        <v>187.29772707975684</v>
      </c>
      <c r="E18">
        <v>-40.5</v>
      </c>
      <c r="F18" s="1">
        <f t="shared" si="1"/>
        <v>-40.454292997248601</v>
      </c>
      <c r="G18" s="1">
        <f>'UNITAIRE 1'!G18*SQRT('INTENSITE 1'!E18)</f>
        <v>-1.1704548670719304</v>
      </c>
      <c r="H18" s="1">
        <f>'UNITAIRE 1'!H18*SQRT('INTENSITE 1'!E18)</f>
        <v>7.617833791899771E-2</v>
      </c>
    </row>
    <row r="19" spans="2:8" x14ac:dyDescent="0.45">
      <c r="B19">
        <v>14</v>
      </c>
      <c r="C19">
        <v>185</v>
      </c>
      <c r="D19" s="1">
        <f t="shared" si="0"/>
        <v>184.40220247645149</v>
      </c>
      <c r="E19">
        <v>-28.5</v>
      </c>
      <c r="F19" s="1">
        <f t="shared" si="1"/>
        <v>-29.105176107293797</v>
      </c>
      <c r="G19" s="1">
        <f>'UNITAIRE 1'!G19*SQRT('INTENSITE 1'!E19)</f>
        <v>-0.99632920591417917</v>
      </c>
      <c r="H19" s="1">
        <f>'UNITAIRE 1'!H19*SQRT('INTENSITE 1'!E19)</f>
        <v>-1.0086268454896592</v>
      </c>
    </row>
    <row r="20" spans="2:8" x14ac:dyDescent="0.45">
      <c r="B20">
        <v>15</v>
      </c>
      <c r="C20">
        <v>185</v>
      </c>
      <c r="D20" s="1">
        <f t="shared" si="0"/>
        <v>184.03306219169161</v>
      </c>
      <c r="E20">
        <v>-30.5</v>
      </c>
      <c r="F20" s="1">
        <f t="shared" si="1"/>
        <v>-31.332004371901853</v>
      </c>
      <c r="G20" s="1">
        <f>'UNITAIRE 1'!G20*SQRT('INTENSITE 1'!E20)</f>
        <v>-1.6115630138472934</v>
      </c>
      <c r="H20" s="1">
        <f>'UNITAIRE 1'!H20*SQRT('INTENSITE 1'!E20)</f>
        <v>-1.3866739531697523</v>
      </c>
    </row>
    <row r="21" spans="2:8" x14ac:dyDescent="0.45">
      <c r="B21">
        <v>16</v>
      </c>
      <c r="C21">
        <v>185</v>
      </c>
      <c r="D21" s="1">
        <f t="shared" si="0"/>
        <v>183.64327358375206</v>
      </c>
      <c r="E21">
        <v>-32.5</v>
      </c>
      <c r="F21" s="1">
        <f t="shared" si="1"/>
        <v>-33.175346897124001</v>
      </c>
      <c r="G21" s="1">
        <f>'UNITAIRE 1'!G21*SQRT('INTENSITE 1'!E21)</f>
        <v>-2.2612106937465706</v>
      </c>
      <c r="H21" s="1">
        <f>'UNITAIRE 1'!H21*SQRT('INTENSITE 1'!E21)</f>
        <v>-1.1255781618733347</v>
      </c>
    </row>
    <row r="22" spans="2:8" x14ac:dyDescent="0.45">
      <c r="B22">
        <v>17</v>
      </c>
      <c r="C22">
        <v>185</v>
      </c>
      <c r="D22" s="1">
        <f t="shared" si="0"/>
        <v>183.31473473377724</v>
      </c>
      <c r="E22">
        <v>-34.5</v>
      </c>
      <c r="F22" s="1">
        <f t="shared" si="1"/>
        <v>-34.516762531524996</v>
      </c>
      <c r="G22" s="1">
        <f>'UNITAIRE 1'!G22*SQRT('INTENSITE 1'!E22)</f>
        <v>-2.8087754437046017</v>
      </c>
      <c r="H22" s="1">
        <f>'UNITAIRE 1'!H22*SQRT('INTENSITE 1'!E22)</f>
        <v>-2.7937552541660745E-2</v>
      </c>
    </row>
    <row r="23" spans="2:8" x14ac:dyDescent="0.45">
      <c r="B23">
        <v>18</v>
      </c>
      <c r="C23">
        <v>185</v>
      </c>
      <c r="D23" s="1">
        <f t="shared" si="0"/>
        <v>183.54302072081435</v>
      </c>
      <c r="E23">
        <v>-36.5</v>
      </c>
      <c r="F23" s="1">
        <f t="shared" si="1"/>
        <v>-35.864066528618238</v>
      </c>
      <c r="G23" s="1">
        <f>'UNITAIRE 1'!G23*SQRT('INTENSITE 1'!E23)</f>
        <v>-2.4282987986427509</v>
      </c>
      <c r="H23" s="1">
        <f>'UNITAIRE 1'!H23*SQRT('INTENSITE 1'!E23)</f>
        <v>1.0598891189696085</v>
      </c>
    </row>
    <row r="24" spans="2:8" x14ac:dyDescent="0.45">
      <c r="B24">
        <v>19</v>
      </c>
      <c r="C24">
        <v>185</v>
      </c>
      <c r="D24" s="1">
        <f t="shared" si="0"/>
        <v>183.95169398827585</v>
      </c>
      <c r="E24">
        <v>-38.5</v>
      </c>
      <c r="F24" s="1">
        <f t="shared" si="1"/>
        <v>-37.656285293607475</v>
      </c>
      <c r="G24" s="1">
        <f>'UNITAIRE 1'!G24*SQRT('INTENSITE 1'!E24)</f>
        <v>-1.7471766862069025</v>
      </c>
      <c r="H24" s="1">
        <f>'UNITAIRE 1'!H24*SQRT('INTENSITE 1'!E24)</f>
        <v>1.4061911773208744</v>
      </c>
    </row>
    <row r="25" spans="2:8" x14ac:dyDescent="0.45">
      <c r="B25">
        <v>20</v>
      </c>
      <c r="C25">
        <v>185</v>
      </c>
      <c r="D25" s="1">
        <f t="shared" si="0"/>
        <v>184.18845182707827</v>
      </c>
      <c r="E25">
        <v>-40.5</v>
      </c>
      <c r="F25" s="1">
        <f t="shared" si="1"/>
        <v>-39.570382033829262</v>
      </c>
      <c r="G25" s="1">
        <f>'UNITAIRE 1'!G25*SQRT('INTENSITE 1'!E25)</f>
        <v>-1.3525802882028686</v>
      </c>
      <c r="H25" s="1">
        <f>'UNITAIRE 1'!H25*SQRT('INTENSITE 1'!E25)</f>
        <v>1.5493632769512276</v>
      </c>
    </row>
    <row r="26" spans="2:8" x14ac:dyDescent="0.45">
      <c r="B26">
        <v>21</v>
      </c>
      <c r="C26">
        <v>182</v>
      </c>
      <c r="D26" s="1">
        <f t="shared" si="0"/>
        <v>181.60363652207155</v>
      </c>
      <c r="E26">
        <v>-30.5</v>
      </c>
      <c r="F26" s="1">
        <f t="shared" si="1"/>
        <v>-31.863413361150776</v>
      </c>
      <c r="G26" s="1">
        <f>'UNITAIRE 1'!G26*SQRT('INTENSITE 1'!E26)</f>
        <v>-0.66060579654742535</v>
      </c>
      <c r="H26" s="1">
        <f>'UNITAIRE 1'!H26*SQRT('INTENSITE 1'!E26)</f>
        <v>-2.2723556019179614</v>
      </c>
    </row>
    <row r="27" spans="2:8" x14ac:dyDescent="0.45">
      <c r="B27">
        <v>22</v>
      </c>
      <c r="C27">
        <v>182</v>
      </c>
      <c r="D27" s="1">
        <f t="shared" si="0"/>
        <v>181.37046195700682</v>
      </c>
      <c r="E27">
        <v>-32.5</v>
      </c>
      <c r="F27" s="1">
        <f t="shared" si="1"/>
        <v>-34.098650009359247</v>
      </c>
      <c r="G27" s="1">
        <f>'UNITAIRE 1'!G27*SQRT('INTENSITE 1'!E27)</f>
        <v>-1.0492300716553076</v>
      </c>
      <c r="H27" s="1">
        <f>'UNITAIRE 1'!H27*SQRT('INTENSITE 1'!E27)</f>
        <v>-2.6644166822654061</v>
      </c>
    </row>
    <row r="28" spans="2:8" x14ac:dyDescent="0.45">
      <c r="B28">
        <v>23</v>
      </c>
      <c r="C28">
        <v>182</v>
      </c>
      <c r="D28" s="1">
        <f t="shared" si="0"/>
        <v>181.28837731968986</v>
      </c>
      <c r="E28">
        <v>-36.5</v>
      </c>
      <c r="F28" s="1">
        <f t="shared" si="1"/>
        <v>-34.947713569965835</v>
      </c>
      <c r="G28" s="1">
        <f>'UNITAIRE 1'!G28*SQRT('INTENSITE 1'!E28)</f>
        <v>-1.1860378005168997</v>
      </c>
      <c r="H28" s="1">
        <f>'UNITAIRE 1'!H28*SQRT('INTENSITE 1'!E28)</f>
        <v>2.5871440500569416</v>
      </c>
    </row>
    <row r="29" spans="2:8" x14ac:dyDescent="0.45">
      <c r="B29">
        <v>24</v>
      </c>
      <c r="C29">
        <v>182</v>
      </c>
      <c r="D29" s="1">
        <f t="shared" si="0"/>
        <v>181.70802530123478</v>
      </c>
      <c r="E29">
        <v>-38.5</v>
      </c>
      <c r="F29" s="1">
        <f t="shared" si="1"/>
        <v>-37.072151697384847</v>
      </c>
      <c r="G29" s="1">
        <f>'UNITAIRE 1'!G29*SQRT('INTENSITE 1'!E29)</f>
        <v>-0.48662449794201418</v>
      </c>
      <c r="H29" s="1">
        <f>'UNITAIRE 1'!H29*SQRT('INTENSITE 1'!E29)</f>
        <v>2.37974717102525</v>
      </c>
    </row>
    <row r="30" spans="2:8" x14ac:dyDescent="0.45">
      <c r="B30">
        <v>25</v>
      </c>
      <c r="C30">
        <v>180</v>
      </c>
      <c r="D30" s="1">
        <f t="shared" si="0"/>
        <v>180.50911688245432</v>
      </c>
      <c r="E30">
        <v>-32</v>
      </c>
      <c r="F30" s="1">
        <f t="shared" si="1"/>
        <v>-33.527350647362944</v>
      </c>
      <c r="G30" s="1">
        <f>'UNITAIRE 1'!G30*SQRT('INTENSITE 1'!E30)</f>
        <v>0.84852813742385702</v>
      </c>
      <c r="H30" s="1">
        <f>'UNITAIRE 1'!H30*SQRT('INTENSITE 1'!E30)</f>
        <v>-2.545584412271571</v>
      </c>
    </row>
    <row r="31" spans="2:8" x14ac:dyDescent="0.45">
      <c r="B31">
        <v>26</v>
      </c>
      <c r="C31">
        <v>180</v>
      </c>
      <c r="D31" s="1">
        <f t="shared" si="0"/>
        <v>181.76096283294393</v>
      </c>
      <c r="E31">
        <v>-34</v>
      </c>
      <c r="F31" s="1">
        <f t="shared" si="1"/>
        <v>-34.176096283294392</v>
      </c>
      <c r="G31" s="1">
        <f>'UNITAIRE 1'!G31*SQRT('INTENSITE 1'!E31)</f>
        <v>2.9349380549065449</v>
      </c>
      <c r="H31" s="1">
        <f>'UNITAIRE 1'!H31*SQRT('INTENSITE 1'!E31)</f>
        <v>-0.29349380549065451</v>
      </c>
    </row>
    <row r="32" spans="2:8" x14ac:dyDescent="0.45">
      <c r="B32">
        <v>27</v>
      </c>
      <c r="C32">
        <v>180</v>
      </c>
      <c r="D32" s="1">
        <f t="shared" si="0"/>
        <v>180.50556898639059</v>
      </c>
      <c r="E32">
        <v>-36</v>
      </c>
      <c r="F32" s="1">
        <f t="shared" si="1"/>
        <v>-34.483293040828258</v>
      </c>
      <c r="G32" s="1">
        <f>'UNITAIRE 1'!G32*SQRT('INTENSITE 1'!E32)</f>
        <v>0.8426149773176359</v>
      </c>
      <c r="H32" s="1">
        <f>'UNITAIRE 1'!H32*SQRT('INTENSITE 1'!E32)</f>
        <v>2.5278449319529073</v>
      </c>
    </row>
    <row r="33" spans="4:8" x14ac:dyDescent="0.45">
      <c r="D33" s="1"/>
      <c r="E33" s="1"/>
      <c r="F33" s="1"/>
      <c r="G33" s="1"/>
      <c r="H33" s="1"/>
    </row>
    <row r="34" spans="4:8" x14ac:dyDescent="0.45">
      <c r="D34" s="1"/>
      <c r="E34" s="1"/>
      <c r="F34" s="1"/>
      <c r="G34" s="1"/>
      <c r="H34" s="1"/>
    </row>
    <row r="35" spans="4:8" x14ac:dyDescent="0.45">
      <c r="D35" s="1"/>
      <c r="E35" s="1"/>
      <c r="F35" s="1"/>
      <c r="G35" s="1"/>
      <c r="H35" s="1"/>
    </row>
    <row r="36" spans="4:8" x14ac:dyDescent="0.45">
      <c r="D36" s="1"/>
      <c r="E36" s="1"/>
      <c r="F36" s="1"/>
      <c r="G36" s="1"/>
      <c r="H36" s="1"/>
    </row>
    <row r="37" spans="4:8" x14ac:dyDescent="0.45">
      <c r="D37" s="1"/>
      <c r="E37" s="1"/>
      <c r="F37" s="1"/>
      <c r="G37" s="1"/>
      <c r="H37" s="1"/>
    </row>
    <row r="38" spans="4:8" x14ac:dyDescent="0.45">
      <c r="D38" s="1"/>
      <c r="E38" s="1"/>
      <c r="F38" s="1"/>
      <c r="G38" s="1"/>
      <c r="H38" s="1"/>
    </row>
    <row r="39" spans="4:8" x14ac:dyDescent="0.45">
      <c r="D39" s="1"/>
      <c r="E39" s="1"/>
      <c r="F39" s="1"/>
      <c r="G39" s="1"/>
      <c r="H39" s="1"/>
    </row>
    <row r="40" spans="4:8" x14ac:dyDescent="0.45">
      <c r="G40" s="1"/>
      <c r="H40" s="1"/>
    </row>
    <row r="41" spans="4:8" x14ac:dyDescent="0.45">
      <c r="G41" s="1"/>
      <c r="H41" s="1"/>
    </row>
    <row r="42" spans="4:8" x14ac:dyDescent="0.45">
      <c r="G42" s="1"/>
      <c r="H42" s="1"/>
    </row>
    <row r="43" spans="4:8" x14ac:dyDescent="0.45">
      <c r="G43" s="1"/>
      <c r="H43" s="1"/>
    </row>
    <row r="44" spans="4:8" x14ac:dyDescent="0.45">
      <c r="G44" s="1"/>
      <c r="H44" s="1"/>
    </row>
    <row r="45" spans="4:8" x14ac:dyDescent="0.45">
      <c r="G45" s="1"/>
      <c r="H45" s="1"/>
    </row>
    <row r="46" spans="4:8" x14ac:dyDescent="0.45">
      <c r="G46" s="1"/>
      <c r="H46" s="1"/>
    </row>
    <row r="47" spans="4:8" x14ac:dyDescent="0.45">
      <c r="G47" s="1"/>
      <c r="H47" s="1"/>
    </row>
    <row r="48" spans="4:8" x14ac:dyDescent="0.45">
      <c r="G48" s="1"/>
      <c r="H48" s="1"/>
    </row>
    <row r="49" spans="7:8" x14ac:dyDescent="0.45">
      <c r="G49" s="1"/>
      <c r="H49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4"/>
  <sheetViews>
    <sheetView workbookViewId="0">
      <selection activeCell="H8" sqref="H8"/>
    </sheetView>
  </sheetViews>
  <sheetFormatPr baseColWidth="10" defaultRowHeight="14.25" x14ac:dyDescent="0.45"/>
  <sheetData>
    <row r="4" spans="2:5" x14ac:dyDescent="0.45">
      <c r="C4" t="s">
        <v>0</v>
      </c>
      <c r="D4" t="s">
        <v>1</v>
      </c>
      <c r="E4" t="s">
        <v>4</v>
      </c>
    </row>
    <row r="6" spans="2:5" x14ac:dyDescent="0.45">
      <c r="B6">
        <v>1</v>
      </c>
      <c r="C6">
        <v>0</v>
      </c>
      <c r="D6">
        <v>0</v>
      </c>
      <c r="E6">
        <v>1.01</v>
      </c>
    </row>
    <row r="7" spans="2:5" x14ac:dyDescent="0.45">
      <c r="B7">
        <v>2</v>
      </c>
      <c r="C7">
        <v>0</v>
      </c>
      <c r="D7">
        <v>-1</v>
      </c>
      <c r="E7">
        <v>1.02</v>
      </c>
    </row>
    <row r="8" spans="2:5" x14ac:dyDescent="0.45">
      <c r="B8">
        <v>3</v>
      </c>
      <c r="C8">
        <v>0</v>
      </c>
      <c r="D8">
        <v>-2</v>
      </c>
      <c r="E8">
        <v>1.1000000000000001</v>
      </c>
    </row>
    <row r="9" spans="2:5" x14ac:dyDescent="0.45">
      <c r="B9">
        <v>4</v>
      </c>
      <c r="C9">
        <v>0</v>
      </c>
      <c r="D9">
        <v>-3</v>
      </c>
      <c r="E9">
        <v>1.0900000000000001</v>
      </c>
    </row>
    <row r="10" spans="2:5" x14ac:dyDescent="0.45">
      <c r="B10">
        <v>5</v>
      </c>
      <c r="C10">
        <v>0</v>
      </c>
      <c r="D10">
        <v>-4</v>
      </c>
      <c r="E10">
        <v>1.1000000000000001</v>
      </c>
    </row>
    <row r="11" spans="2:5" x14ac:dyDescent="0.45">
      <c r="B11">
        <v>6</v>
      </c>
      <c r="C11">
        <v>0</v>
      </c>
      <c r="D11">
        <v>-5</v>
      </c>
      <c r="E11">
        <v>1.05</v>
      </c>
    </row>
    <row r="12" spans="2:5" x14ac:dyDescent="0.45">
      <c r="B12">
        <v>7</v>
      </c>
      <c r="C12">
        <v>-1</v>
      </c>
      <c r="D12">
        <v>0</v>
      </c>
      <c r="E12">
        <v>1.3</v>
      </c>
    </row>
    <row r="13" spans="2:5" x14ac:dyDescent="0.45">
      <c r="B13">
        <v>8</v>
      </c>
      <c r="C13">
        <v>-1</v>
      </c>
      <c r="D13">
        <v>-1</v>
      </c>
      <c r="E13">
        <v>1.32</v>
      </c>
    </row>
    <row r="14" spans="2:5" x14ac:dyDescent="0.45">
      <c r="B14">
        <v>9</v>
      </c>
      <c r="C14">
        <v>-1</v>
      </c>
      <c r="D14">
        <v>-2</v>
      </c>
      <c r="E14">
        <v>1.36</v>
      </c>
    </row>
    <row r="15" spans="2:5" x14ac:dyDescent="0.45">
      <c r="B15">
        <v>10</v>
      </c>
      <c r="C15">
        <v>-1</v>
      </c>
      <c r="D15">
        <v>-3</v>
      </c>
      <c r="E15">
        <v>1.45</v>
      </c>
    </row>
    <row r="16" spans="2:5" x14ac:dyDescent="0.45">
      <c r="B16">
        <v>11</v>
      </c>
      <c r="C16">
        <v>-1</v>
      </c>
      <c r="D16">
        <v>-4</v>
      </c>
      <c r="E16">
        <v>1.52</v>
      </c>
    </row>
    <row r="17" spans="2:5" x14ac:dyDescent="0.45">
      <c r="B17">
        <v>12</v>
      </c>
      <c r="C17">
        <v>-1</v>
      </c>
      <c r="D17">
        <v>-5</v>
      </c>
      <c r="E17">
        <v>1.46</v>
      </c>
    </row>
    <row r="18" spans="2:5" x14ac:dyDescent="0.45">
      <c r="B18">
        <v>13</v>
      </c>
      <c r="C18">
        <v>-1</v>
      </c>
      <c r="D18">
        <v>-6</v>
      </c>
      <c r="E18">
        <v>1.37</v>
      </c>
    </row>
    <row r="19" spans="2:5" x14ac:dyDescent="0.45">
      <c r="B19">
        <v>14</v>
      </c>
      <c r="C19">
        <v>-2</v>
      </c>
      <c r="D19">
        <v>0</v>
      </c>
      <c r="E19">
        <v>2.0099999999999998</v>
      </c>
    </row>
    <row r="20" spans="2:5" x14ac:dyDescent="0.45">
      <c r="B20">
        <v>15</v>
      </c>
      <c r="C20">
        <v>-2</v>
      </c>
      <c r="D20">
        <v>-1</v>
      </c>
      <c r="E20">
        <v>4.5199999999999996</v>
      </c>
    </row>
    <row r="21" spans="2:5" x14ac:dyDescent="0.45">
      <c r="B21">
        <v>16</v>
      </c>
      <c r="C21">
        <v>-2</v>
      </c>
      <c r="D21">
        <v>-2</v>
      </c>
      <c r="E21">
        <v>6.38</v>
      </c>
    </row>
    <row r="22" spans="2:5" x14ac:dyDescent="0.45">
      <c r="B22">
        <v>17</v>
      </c>
      <c r="C22">
        <v>-2</v>
      </c>
      <c r="D22">
        <v>-3</v>
      </c>
      <c r="E22">
        <v>7.89</v>
      </c>
    </row>
    <row r="23" spans="2:5" x14ac:dyDescent="0.45">
      <c r="B23">
        <v>18</v>
      </c>
      <c r="C23">
        <v>-2</v>
      </c>
      <c r="D23">
        <v>-4</v>
      </c>
      <c r="E23">
        <v>7.02</v>
      </c>
    </row>
    <row r="24" spans="2:5" x14ac:dyDescent="0.45">
      <c r="B24">
        <v>19</v>
      </c>
      <c r="C24">
        <v>-2</v>
      </c>
      <c r="D24">
        <v>-5</v>
      </c>
      <c r="E24">
        <v>5.03</v>
      </c>
    </row>
    <row r="25" spans="2:5" x14ac:dyDescent="0.45">
      <c r="B25">
        <v>20</v>
      </c>
      <c r="C25">
        <v>-2</v>
      </c>
      <c r="D25">
        <v>-6</v>
      </c>
      <c r="E25">
        <v>4.2300000000000004</v>
      </c>
    </row>
    <row r="26" spans="2:5" x14ac:dyDescent="0.45">
      <c r="B26">
        <v>21</v>
      </c>
      <c r="C26">
        <v>-3</v>
      </c>
      <c r="D26">
        <v>-1</v>
      </c>
      <c r="E26">
        <v>5.6</v>
      </c>
    </row>
    <row r="27" spans="2:5" x14ac:dyDescent="0.45">
      <c r="B27">
        <v>22</v>
      </c>
      <c r="C27">
        <v>-3</v>
      </c>
      <c r="D27">
        <v>-2</v>
      </c>
      <c r="E27">
        <v>8.1999999999999993</v>
      </c>
    </row>
    <row r="28" spans="2:5" x14ac:dyDescent="0.45">
      <c r="B28">
        <v>23</v>
      </c>
      <c r="C28">
        <v>-3</v>
      </c>
      <c r="D28">
        <v>-4</v>
      </c>
      <c r="E28">
        <v>8.1</v>
      </c>
    </row>
    <row r="29" spans="2:5" x14ac:dyDescent="0.45">
      <c r="B29">
        <v>24</v>
      </c>
      <c r="C29">
        <v>-3</v>
      </c>
      <c r="D29">
        <v>-5</v>
      </c>
      <c r="E29">
        <v>5.9</v>
      </c>
    </row>
    <row r="30" spans="2:5" x14ac:dyDescent="0.45">
      <c r="B30">
        <v>25</v>
      </c>
      <c r="E30">
        <v>7.2</v>
      </c>
    </row>
    <row r="31" spans="2:5" x14ac:dyDescent="0.45">
      <c r="B31">
        <v>26</v>
      </c>
      <c r="E31">
        <v>8.6999999999999993</v>
      </c>
    </row>
    <row r="32" spans="2:5" x14ac:dyDescent="0.45">
      <c r="B32" s="2">
        <v>27</v>
      </c>
      <c r="E32">
        <v>7.1</v>
      </c>
    </row>
    <row r="37" spans="1:6" x14ac:dyDescent="0.45">
      <c r="A37">
        <v>0</v>
      </c>
      <c r="B37">
        <v>-4</v>
      </c>
      <c r="C37">
        <v>-3</v>
      </c>
      <c r="D37">
        <v>-2</v>
      </c>
      <c r="E37">
        <v>-1</v>
      </c>
      <c r="F37">
        <v>0</v>
      </c>
    </row>
    <row r="38" spans="1:6" x14ac:dyDescent="0.45">
      <c r="A38">
        <v>-6</v>
      </c>
      <c r="B38">
        <v>1</v>
      </c>
      <c r="C38">
        <v>1</v>
      </c>
      <c r="D38">
        <v>4.2300000000000004</v>
      </c>
      <c r="E38">
        <v>1.37</v>
      </c>
      <c r="F38">
        <v>1</v>
      </c>
    </row>
    <row r="39" spans="1:6" x14ac:dyDescent="0.45">
      <c r="A39">
        <v>-5</v>
      </c>
      <c r="B39">
        <v>3</v>
      </c>
      <c r="C39">
        <v>5.9</v>
      </c>
      <c r="D39">
        <v>5.03</v>
      </c>
      <c r="E39">
        <v>1.46</v>
      </c>
      <c r="F39">
        <v>1.05</v>
      </c>
    </row>
    <row r="40" spans="1:6" x14ac:dyDescent="0.45">
      <c r="A40">
        <v>-4</v>
      </c>
      <c r="B40">
        <v>7.2</v>
      </c>
      <c r="C40">
        <v>8.1</v>
      </c>
      <c r="D40">
        <v>7.02</v>
      </c>
      <c r="E40">
        <v>1.52</v>
      </c>
      <c r="F40">
        <v>1.1000000000000001</v>
      </c>
    </row>
    <row r="41" spans="1:6" x14ac:dyDescent="0.45">
      <c r="A41">
        <v>-3</v>
      </c>
      <c r="B41">
        <v>8.6999999999999993</v>
      </c>
      <c r="C41">
        <v>10</v>
      </c>
      <c r="D41">
        <v>7.89</v>
      </c>
      <c r="E41">
        <v>1.45</v>
      </c>
      <c r="F41">
        <v>1.0900000000000001</v>
      </c>
    </row>
    <row r="42" spans="1:6" x14ac:dyDescent="0.45">
      <c r="A42">
        <v>-2</v>
      </c>
      <c r="B42">
        <v>7.1</v>
      </c>
      <c r="C42">
        <v>8.1999999999999993</v>
      </c>
      <c r="D42">
        <v>6.38</v>
      </c>
      <c r="E42">
        <v>1.36</v>
      </c>
      <c r="F42">
        <v>1.1000000000000001</v>
      </c>
    </row>
    <row r="43" spans="1:6" x14ac:dyDescent="0.45">
      <c r="A43">
        <v>-1</v>
      </c>
      <c r="B43">
        <v>3</v>
      </c>
      <c r="C43">
        <v>5.6</v>
      </c>
      <c r="D43">
        <v>4.5199999999999996</v>
      </c>
      <c r="E43">
        <v>1.32</v>
      </c>
      <c r="F43">
        <v>1.02</v>
      </c>
    </row>
    <row r="44" spans="1:6" x14ac:dyDescent="0.45">
      <c r="A44">
        <v>0</v>
      </c>
      <c r="B44">
        <v>1</v>
      </c>
      <c r="C44">
        <v>1</v>
      </c>
      <c r="D44">
        <v>2.0099999999999998</v>
      </c>
      <c r="E44">
        <v>1.3</v>
      </c>
      <c r="F44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champ magnétique</vt:lpstr>
      <vt:lpstr>Vent</vt:lpstr>
      <vt:lpstr>sismique</vt:lpstr>
      <vt:lpstr>Lumière</vt:lpstr>
      <vt:lpstr>VECTEUR 2</vt:lpstr>
      <vt:lpstr>INTENSITE 2</vt:lpstr>
      <vt:lpstr>UNITAIRE 2</vt:lpstr>
      <vt:lpstr>VECTEUR 1</vt:lpstr>
      <vt:lpstr>INTENSITE 1</vt:lpstr>
      <vt:lpstr>UNITAIRE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Bouquet</dc:creator>
  <cp:lastModifiedBy>Bouquet</cp:lastModifiedBy>
  <dcterms:created xsi:type="dcterms:W3CDTF">2018-11-03T06:27:34Z</dcterms:created>
  <dcterms:modified xsi:type="dcterms:W3CDTF">2018-11-04T10:54:48Z</dcterms:modified>
</cp:coreProperties>
</file>